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sanchez\OneDrive - Rizobacter Argentina S.A\Ensayos Terceros\LANDING PAGE JULY\"/>
    </mc:Choice>
  </mc:AlternateContent>
  <xr:revisionPtr revIDLastSave="0" documentId="8_{8B9FD03A-CADA-4F28-B454-073D4024CECB}" xr6:coauthVersionLast="31" xr6:coauthVersionMax="31" xr10:uidLastSave="{00000000-0000-0000-0000-000000000000}"/>
  <bookViews>
    <workbookView xWindow="0" yWindow="0" windowWidth="24000" windowHeight="10425" xr2:uid="{00000000-000D-0000-FFFF-FFFF00000000}"/>
  </bookViews>
  <sheets>
    <sheet name="Detalle" sheetId="1" r:id="rId1"/>
    <sheet name="Resumen" sheetId="3" r:id="rId2"/>
    <sheet name="precipitaciones" sheetId="7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5" i="3" l="1"/>
  <c r="AK15" i="3"/>
  <c r="AL15" i="3"/>
  <c r="AN15" i="3"/>
  <c r="AO15" i="3"/>
  <c r="AP15" i="3"/>
  <c r="AF15" i="3"/>
  <c r="AG15" i="3"/>
  <c r="AH15" i="3"/>
  <c r="AQ13" i="3" l="1"/>
  <c r="AQ9" i="3"/>
  <c r="AQ11" i="3"/>
  <c r="AQ7" i="3"/>
  <c r="AQ12" i="3"/>
  <c r="AQ8" i="3"/>
  <c r="AQ10" i="3"/>
  <c r="AQ14" i="3"/>
  <c r="AM13" i="3"/>
  <c r="AM9" i="3"/>
  <c r="AM11" i="3"/>
  <c r="AM7" i="3"/>
  <c r="AM12" i="3"/>
  <c r="AM8" i="3"/>
  <c r="AM10" i="3"/>
  <c r="AM14" i="3"/>
  <c r="AI13" i="3"/>
  <c r="AI9" i="3"/>
  <c r="AI11" i="3"/>
  <c r="AI7" i="3"/>
  <c r="AI12" i="3"/>
  <c r="AI8" i="3"/>
  <c r="AI10" i="3"/>
  <c r="AI14" i="3"/>
  <c r="AQ15" i="3" l="1"/>
  <c r="AM15" i="3"/>
  <c r="AI15" i="3"/>
  <c r="G15" i="3" l="1"/>
  <c r="H15" i="3"/>
  <c r="I15" i="3"/>
  <c r="AB15" i="3" l="1"/>
  <c r="AC15" i="3"/>
  <c r="AD15" i="3"/>
  <c r="AE13" i="3"/>
  <c r="AE9" i="3"/>
  <c r="AE11" i="3"/>
  <c r="AE7" i="3"/>
  <c r="AE12" i="3"/>
  <c r="AE8" i="3"/>
  <c r="AE10" i="3"/>
  <c r="AE14" i="3"/>
  <c r="X10" i="3"/>
  <c r="Y10" i="3"/>
  <c r="Z10" i="3"/>
  <c r="X8" i="3"/>
  <c r="Y8" i="3"/>
  <c r="Z8" i="3"/>
  <c r="X12" i="3"/>
  <c r="Y12" i="3"/>
  <c r="Z12" i="3"/>
  <c r="X7" i="3"/>
  <c r="Y7" i="3"/>
  <c r="Z7" i="3"/>
  <c r="X11" i="3"/>
  <c r="Y11" i="3"/>
  <c r="Z11" i="3"/>
  <c r="X9" i="3"/>
  <c r="Y9" i="3"/>
  <c r="Z9" i="3"/>
  <c r="X13" i="3"/>
  <c r="Y13" i="3"/>
  <c r="Z13" i="3"/>
  <c r="Y14" i="3"/>
  <c r="Z14" i="3"/>
  <c r="X14" i="3"/>
  <c r="W13" i="3"/>
  <c r="W9" i="3"/>
  <c r="W11" i="3"/>
  <c r="W7" i="3"/>
  <c r="W12" i="3"/>
  <c r="W8" i="3"/>
  <c r="W10" i="3"/>
  <c r="W14" i="3"/>
  <c r="P10" i="3"/>
  <c r="Q10" i="3"/>
  <c r="R10" i="3"/>
  <c r="P8" i="3"/>
  <c r="Q8" i="3"/>
  <c r="R8" i="3"/>
  <c r="P12" i="3"/>
  <c r="Q12" i="3"/>
  <c r="R12" i="3"/>
  <c r="P7" i="3"/>
  <c r="Q7" i="3"/>
  <c r="R7" i="3"/>
  <c r="P11" i="3"/>
  <c r="Q11" i="3"/>
  <c r="R11" i="3"/>
  <c r="P9" i="3"/>
  <c r="Q9" i="3"/>
  <c r="R9" i="3"/>
  <c r="P13" i="3"/>
  <c r="Q13" i="3"/>
  <c r="R13" i="3"/>
  <c r="R14" i="3"/>
  <c r="Q14" i="3"/>
  <c r="P14" i="3"/>
  <c r="O10" i="3"/>
  <c r="O8" i="3"/>
  <c r="O12" i="3"/>
  <c r="O7" i="3"/>
  <c r="O11" i="3"/>
  <c r="O9" i="3"/>
  <c r="O13" i="3"/>
  <c r="O14" i="3"/>
  <c r="J10" i="3"/>
  <c r="J8" i="3"/>
  <c r="J12" i="3"/>
  <c r="J7" i="3"/>
  <c r="J11" i="3"/>
  <c r="J9" i="3"/>
  <c r="J13" i="3"/>
  <c r="J14" i="3"/>
  <c r="F10" i="3"/>
  <c r="F8" i="3"/>
  <c r="F12" i="3"/>
  <c r="F7" i="3"/>
  <c r="F11" i="3"/>
  <c r="F9" i="3"/>
  <c r="F13" i="3"/>
  <c r="F14" i="3"/>
  <c r="R15" i="3" l="1"/>
  <c r="Q15" i="3"/>
  <c r="P15" i="3"/>
  <c r="AA8" i="3"/>
  <c r="S10" i="3"/>
  <c r="AA11" i="3"/>
  <c r="AA12" i="3"/>
  <c r="O15" i="3"/>
  <c r="J15" i="3"/>
  <c r="F15" i="3"/>
  <c r="AA10" i="3"/>
  <c r="S11" i="3"/>
  <c r="S13" i="3"/>
  <c r="S8" i="3"/>
  <c r="S7" i="3"/>
  <c r="S9" i="3"/>
  <c r="AA14" i="3"/>
  <c r="AA9" i="3"/>
  <c r="S12" i="3"/>
  <c r="AA13" i="3"/>
  <c r="AA7" i="3"/>
  <c r="AE15" i="3"/>
  <c r="W15" i="3"/>
  <c r="S14" i="3"/>
  <c r="S15" i="3" l="1"/>
  <c r="AA15" i="3"/>
</calcChain>
</file>

<file path=xl/sharedStrings.xml><?xml version="1.0" encoding="utf-8"?>
<sst xmlns="http://schemas.openxmlformats.org/spreadsheetml/2006/main" count="172" uniqueCount="104">
  <si>
    <t>GIRASOL 2017/ 18</t>
  </si>
  <si>
    <t>DISEÑO: Bloques al azar</t>
  </si>
  <si>
    <t xml:space="preserve">REPETICIONES: 3 </t>
  </si>
  <si>
    <t xml:space="preserve">                                 Dist. entre surco: 0,70 m.  Dist. entre golpe: 0,26 m.</t>
  </si>
  <si>
    <t>PLANO DE SIEMBRA:</t>
  </si>
  <si>
    <t>B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</si>
  <si>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</si>
  <si>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</si>
  <si>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</si>
  <si>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</si>
  <si>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</si>
  <si>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</si>
  <si>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</si>
  <si>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</si>
  <si>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</si>
  <si>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</si>
  <si>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</si>
  <si>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</si>
  <si>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</si>
  <si>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</si>
  <si>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</si>
  <si>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</si>
  <si>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</si>
  <si>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</si>
  <si>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</si>
  <si>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</si>
  <si>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</si>
  <si>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</si>
  <si>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</si>
  <si>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</si>
  <si>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FRENTE</t>
  </si>
  <si>
    <t xml:space="preserve">PARCELA SIEMBRA : 5 surcos de 5,20 mts. de largo ( 18,2 m2 ) </t>
  </si>
  <si>
    <t xml:space="preserve">EXTRACCIÓN DE MUESTRAS/ PLANTAS: 1er. surco </t>
  </si>
  <si>
    <t>PARCELA COSECHA:  2 surcos  de 4,94 m. de largo. ( 6,9 m2 )</t>
  </si>
  <si>
    <t xml:space="preserve">PARCELA OBSERVACIÓN/ DATOS: 4 surcos de 5,20 mts. de largo ( 14,6 m2 ) </t>
  </si>
  <si>
    <t>FERTILIZANTES: sin fertilizantes sólo el indicado en el tratamiento.</t>
  </si>
  <si>
    <t>TRATAMIENTOS: 8 - HÍBRIDO: CACIQUE 312 CL</t>
  </si>
  <si>
    <t>TESTIGO</t>
  </si>
  <si>
    <t>20 Kgs/ha MICROSTAR</t>
  </si>
  <si>
    <t>30 Kgs/ha MICROSTAR</t>
  </si>
  <si>
    <t>+ PSEUDOMONAS</t>
  </si>
  <si>
    <t xml:space="preserve">TOTAL: 130 surcos </t>
  </si>
  <si>
    <t>130 surcos</t>
  </si>
  <si>
    <t>s/s</t>
  </si>
  <si>
    <t>C. 312</t>
  </si>
  <si>
    <t>C. 308</t>
  </si>
  <si>
    <t>ECR Rizobacter</t>
  </si>
  <si>
    <t>= 146 SURCOS</t>
  </si>
  <si>
    <t>7 surcos</t>
  </si>
  <si>
    <t>50 kgs/ha de Fosfatodiamónico</t>
  </si>
  <si>
    <t>BORDE: 5 surcos con 50 Kgs/ha de Fosfatodiamónico</t>
  </si>
  <si>
    <t>ENSAYO RIZOBACTER 2017</t>
  </si>
  <si>
    <t>FECHA SIEMBRA: 26 de octubre de 2017</t>
  </si>
  <si>
    <t>EMERGENCIA:  6 de noviembre</t>
  </si>
  <si>
    <t>LUGAR: "EL SENDERO" Lote 3 - CORONEL SUÁREZ  ( Coordenadas: 37º 25' 45'' S - 61º 51' 17'' O )</t>
  </si>
  <si>
    <t>LUGAR: "EL SENDERO" - 2017/18</t>
  </si>
  <si>
    <t>TRAT</t>
  </si>
  <si>
    <t>Nro.</t>
  </si>
  <si>
    <t xml:space="preserve">FECHA DE SIEMBRA: 26 de oct. 2017 - EMERGENCIA: 6 de noviembre </t>
  </si>
  <si>
    <t>DETALLE</t>
  </si>
  <si>
    <t>50 kgs/ha DAP</t>
  </si>
  <si>
    <t>Fecha plena floración</t>
  </si>
  <si>
    <t>i</t>
  </si>
  <si>
    <t>ii</t>
  </si>
  <si>
    <t>iii</t>
  </si>
  <si>
    <t>Media</t>
  </si>
  <si>
    <t>Total plantas cosechadas</t>
  </si>
  <si>
    <t>Fecha cosecha</t>
  </si>
  <si>
    <t>Altura (cm) 17-ene</t>
  </si>
  <si>
    <t>Total plantas/ha</t>
  </si>
  <si>
    <t>Total plantas quebradas</t>
  </si>
  <si>
    <t>% plantas quebradas</t>
  </si>
  <si>
    <t>Rendimiento a 11% Hº (kg/ha)</t>
  </si>
  <si>
    <t>TESTIGO + PSEUDOMONAS</t>
  </si>
  <si>
    <t>50 kgs/ha DAP + PSEUDOMONAS</t>
  </si>
  <si>
    <t>20 Kgs/ha MICROSTAR + PSEUDOMONAS</t>
  </si>
  <si>
    <t>30 Kgs/ha MICROSTAR + PSEUDOMONAS</t>
  </si>
  <si>
    <t>MEDIA</t>
  </si>
  <si>
    <t>CV:</t>
  </si>
  <si>
    <t>ANOVA:</t>
  </si>
  <si>
    <t>n.s.</t>
  </si>
  <si>
    <t>SE ANALIZARON INTERACCIONES:</t>
  </si>
  <si>
    <t>% Aceite</t>
  </si>
  <si>
    <t>Kg/ha Aceite</t>
  </si>
  <si>
    <t>Rendimiento ajustado (kg/ha)</t>
  </si>
  <si>
    <t>Kgs/ha aceite: CV: 7,98 - todas n.s.</t>
  </si>
  <si>
    <t>% Aceite:</t>
  </si>
  <si>
    <t>Rendimiento ajustado:</t>
  </si>
  <si>
    <t xml:space="preserve"> todas n.s.</t>
  </si>
  <si>
    <t>El Sendero - Girasol 2017-18</t>
  </si>
  <si>
    <t>PRECIPITACIONES (mm)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</si>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</sst>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4"/>
      <color indexed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6"/>
      <name val="Arial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/>
    <xf numFmtId="0" fontId="5" fillId="0" borderId="8" xfId="0" applyFont="1" applyFill="1" applyBorder="1"/>
    <xf numFmtId="0" fontId="5" fillId="0" borderId="9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7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Fill="1"/>
    <xf numFmtId="0" fontId="8" fillId="0" borderId="0" xfId="0" applyFont="1"/>
    <xf numFmtId="164" fontId="7" fillId="0" borderId="0" xfId="0" applyNumberFormat="1" applyFont="1"/>
    <xf numFmtId="0" fontId="8" fillId="0" borderId="0" xfId="0" applyFont="1" applyBorder="1"/>
    <xf numFmtId="0" fontId="7" fillId="0" borderId="0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2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20" xfId="0" applyFont="1" applyFill="1" applyBorder="1"/>
    <xf numFmtId="0" fontId="7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7" fillId="0" borderId="19" xfId="0" applyFont="1" applyBorder="1"/>
    <xf numFmtId="0" fontId="7" fillId="0" borderId="10" xfId="0" applyFont="1" applyBorder="1"/>
    <xf numFmtId="0" fontId="7" fillId="0" borderId="4" xfId="0" applyFont="1" applyBorder="1"/>
    <xf numFmtId="0" fontId="7" fillId="0" borderId="11" xfId="0" applyFont="1" applyBorder="1"/>
    <xf numFmtId="0" fontId="7" fillId="0" borderId="20" xfId="0" applyFont="1" applyBorder="1"/>
    <xf numFmtId="0" fontId="7" fillId="0" borderId="12" xfId="0" applyFont="1" applyBorder="1"/>
    <xf numFmtId="0" fontId="9" fillId="0" borderId="0" xfId="0" applyFont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" fontId="7" fillId="0" borderId="29" xfId="0" applyNumberFormat="1" applyFont="1" applyFill="1" applyBorder="1" applyAlignment="1">
      <alignment horizontal="center"/>
    </xf>
    <xf numFmtId="16" fontId="7" fillId="0" borderId="30" xfId="0" applyNumberFormat="1" applyFont="1" applyFill="1" applyBorder="1" applyAlignment="1">
      <alignment horizontal="center"/>
    </xf>
    <xf numFmtId="16" fontId="7" fillId="0" borderId="27" xfId="0" applyNumberFormat="1" applyFont="1" applyFill="1" applyBorder="1" applyAlignment="1">
      <alignment horizontal="center"/>
    </xf>
    <xf numFmtId="16" fontId="7" fillId="0" borderId="35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16" fontId="7" fillId="0" borderId="36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16" fontId="7" fillId="0" borderId="34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" fontId="10" fillId="0" borderId="27" xfId="0" applyNumberFormat="1" applyFont="1" applyBorder="1" applyAlignment="1">
      <alignment horizontal="center"/>
    </xf>
    <xf numFmtId="16" fontId="10" fillId="0" borderId="29" xfId="0" applyNumberFormat="1" applyFont="1" applyBorder="1" applyAlignment="1">
      <alignment horizontal="center"/>
    </xf>
    <xf numFmtId="16" fontId="10" fillId="0" borderId="30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7" fillId="0" borderId="27" xfId="0" applyFont="1" applyBorder="1" applyAlignment="1">
      <alignment horizontal="center"/>
    </xf>
    <xf numFmtId="10" fontId="7" fillId="0" borderId="0" xfId="0" applyNumberFormat="1" applyFont="1"/>
    <xf numFmtId="10" fontId="7" fillId="0" borderId="0" xfId="0" applyNumberFormat="1" applyFont="1" applyAlignment="1">
      <alignment horizontal="center"/>
    </xf>
    <xf numFmtId="0" fontId="13" fillId="0" borderId="0" xfId="0" applyFont="1"/>
    <xf numFmtId="0" fontId="7" fillId="0" borderId="40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7" fillId="0" borderId="44" xfId="0" applyNumberFormat="1" applyFont="1" applyFill="1" applyBorder="1" applyAlignment="1">
      <alignment horizontal="center"/>
    </xf>
    <xf numFmtId="165" fontId="7" fillId="0" borderId="44" xfId="0" applyNumberFormat="1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3" fontId="7" fillId="0" borderId="52" xfId="0" applyNumberFormat="1" applyFont="1" applyFill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3" fontId="10" fillId="0" borderId="55" xfId="0" applyNumberFormat="1" applyFont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165" fontId="7" fillId="0" borderId="52" xfId="0" applyNumberFormat="1" applyFont="1" applyFill="1" applyBorder="1" applyAlignment="1">
      <alignment horizontal="center"/>
    </xf>
    <xf numFmtId="165" fontId="10" fillId="0" borderId="53" xfId="0" applyNumberFormat="1" applyFont="1" applyBorder="1" applyAlignment="1">
      <alignment horizontal="center"/>
    </xf>
    <xf numFmtId="165" fontId="7" fillId="0" borderId="54" xfId="0" applyNumberFormat="1" applyFont="1" applyFill="1" applyBorder="1" applyAlignment="1">
      <alignment horizontal="center"/>
    </xf>
    <xf numFmtId="165" fontId="10" fillId="0" borderId="55" xfId="0" applyNumberFormat="1" applyFont="1" applyBorder="1" applyAlignment="1">
      <alignment horizontal="center"/>
    </xf>
    <xf numFmtId="165" fontId="7" fillId="0" borderId="56" xfId="0" applyNumberFormat="1" applyFont="1" applyFill="1" applyBorder="1" applyAlignment="1">
      <alignment horizontal="center"/>
    </xf>
    <xf numFmtId="165" fontId="10" fillId="0" borderId="57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2" borderId="58" xfId="0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20" fillId="0" borderId="58" xfId="0" applyFont="1" applyBorder="1"/>
    <xf numFmtId="0" fontId="21" fillId="0" borderId="5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22" fillId="0" borderId="58" xfId="0" applyFont="1" applyBorder="1"/>
    <xf numFmtId="0" fontId="5" fillId="0" borderId="0" xfId="0" applyFont="1"/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H38"/>
  <sheetViews>
    <sheetView tabSelected="1" workbookViewId="0">
      <selection activeCell="AD19" sqref="AD19"/>
    </sheetView>
  </sheetViews>
  <sheetFormatPr baseColWidth="10" defaultColWidth="4.5703125" defaultRowHeight="12" x14ac:dyDescent="0.2"/>
  <cols>
    <col min="1" max="2" width="4.5703125" style="9"/>
    <col min="3" max="3" width="4.5703125" style="25"/>
    <col min="4" max="7" width="4.5703125" style="9"/>
    <col min="8" max="8" width="4.5703125" style="13"/>
    <col min="9" max="10" width="4.5703125" style="9"/>
    <col min="11" max="11" width="4.5703125" style="13"/>
    <col min="12" max="25" width="4.5703125" style="9"/>
    <col min="26" max="26" width="4.140625" style="9" customWidth="1"/>
    <col min="27" max="32" width="4.5703125" style="9"/>
    <col min="33" max="33" width="4.5703125" style="2"/>
    <col min="34" max="16384" width="4.5703125" style="9"/>
  </cols>
  <sheetData>
    <row r="1" spans="1:32" ht="15.75" x14ac:dyDescent="0.25">
      <c r="C1" s="9"/>
      <c r="H1" s="9"/>
      <c r="K1" s="9"/>
      <c r="P1" s="1" t="s">
        <v>0</v>
      </c>
    </row>
    <row r="2" spans="1:32" ht="15.75" x14ac:dyDescent="0.25">
      <c r="C2" s="9"/>
      <c r="H2" s="9"/>
      <c r="K2" s="9"/>
      <c r="P2" s="1" t="s">
        <v>51</v>
      </c>
    </row>
    <row r="3" spans="1:32" x14ac:dyDescent="0.2">
      <c r="A3" s="10"/>
      <c r="C3" s="9"/>
      <c r="H3" s="9"/>
      <c r="K3" s="9"/>
    </row>
    <row r="4" spans="1:32" x14ac:dyDescent="0.2">
      <c r="A4" s="24" t="s">
        <v>52</v>
      </c>
      <c r="C4" s="9"/>
      <c r="H4" s="9"/>
      <c r="K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2">
      <c r="A5" s="9" t="s">
        <v>53</v>
      </c>
      <c r="C5" s="9"/>
      <c r="H5" s="9"/>
      <c r="K5" s="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x14ac:dyDescent="0.2">
      <c r="C6" s="9"/>
      <c r="H6" s="9"/>
      <c r="K6" s="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x14ac:dyDescent="0.2">
      <c r="A7" s="9" t="s">
        <v>54</v>
      </c>
      <c r="C7" s="9"/>
      <c r="H7" s="9"/>
      <c r="K7" s="9"/>
    </row>
    <row r="8" spans="1:32" x14ac:dyDescent="0.2">
      <c r="A8" s="9" t="s">
        <v>1</v>
      </c>
      <c r="C8" s="9"/>
      <c r="H8" s="9"/>
      <c r="K8" s="9"/>
    </row>
    <row r="9" spans="1:32" x14ac:dyDescent="0.2">
      <c r="A9" s="9" t="s">
        <v>2</v>
      </c>
      <c r="C9" s="9"/>
      <c r="H9" s="9"/>
      <c r="K9" s="9"/>
    </row>
    <row r="10" spans="1:32" x14ac:dyDescent="0.2">
      <c r="A10" s="9" t="s">
        <v>31</v>
      </c>
      <c r="C10" s="9"/>
      <c r="H10" s="9"/>
      <c r="K10" s="9"/>
    </row>
    <row r="11" spans="1:32" x14ac:dyDescent="0.2">
      <c r="A11" s="9" t="s">
        <v>3</v>
      </c>
      <c r="C11" s="9"/>
      <c r="H11" s="9"/>
      <c r="K11" s="9"/>
    </row>
    <row r="12" spans="1:32" x14ac:dyDescent="0.2">
      <c r="A12" s="9" t="s">
        <v>32</v>
      </c>
      <c r="C12" s="9"/>
      <c r="H12" s="9"/>
      <c r="K12" s="9"/>
    </row>
    <row r="13" spans="1:32" x14ac:dyDescent="0.2">
      <c r="A13" s="9" t="s">
        <v>34</v>
      </c>
      <c r="C13" s="9"/>
      <c r="H13" s="9"/>
      <c r="K13" s="9"/>
    </row>
    <row r="14" spans="1:32" x14ac:dyDescent="0.2">
      <c r="A14" s="9" t="s">
        <v>33</v>
      </c>
      <c r="C14" s="9"/>
      <c r="H14" s="9"/>
      <c r="K14" s="9"/>
    </row>
    <row r="15" spans="1:32" x14ac:dyDescent="0.2">
      <c r="A15" s="9" t="s">
        <v>35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32" x14ac:dyDescent="0.2">
      <c r="A16" s="9" t="s">
        <v>50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34" x14ac:dyDescent="0.2">
      <c r="A17" s="9" t="s">
        <v>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34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34" x14ac:dyDescent="0.2">
      <c r="A19" s="9">
        <v>1</v>
      </c>
      <c r="B19" s="9" t="s">
        <v>37</v>
      </c>
      <c r="C19" s="11"/>
      <c r="D19" s="11"/>
      <c r="E19" s="11"/>
      <c r="F19" s="11"/>
      <c r="G19" s="11"/>
      <c r="H19" s="11"/>
      <c r="I19" s="11"/>
      <c r="J19" s="11">
        <v>5</v>
      </c>
      <c r="K19" s="9" t="s">
        <v>37</v>
      </c>
      <c r="L19" s="11"/>
      <c r="M19" s="11"/>
      <c r="Q19" s="26" t="s">
        <v>40</v>
      </c>
    </row>
    <row r="20" spans="1:34" x14ac:dyDescent="0.2">
      <c r="A20" s="9">
        <v>2</v>
      </c>
      <c r="B20" s="9" t="s">
        <v>49</v>
      </c>
      <c r="C20" s="11"/>
      <c r="D20" s="11"/>
      <c r="E20" s="11"/>
      <c r="F20" s="11"/>
      <c r="G20" s="11"/>
      <c r="H20" s="11"/>
      <c r="I20" s="11"/>
      <c r="J20" s="11">
        <v>6</v>
      </c>
      <c r="K20" s="9" t="s">
        <v>49</v>
      </c>
      <c r="L20" s="11"/>
      <c r="M20" s="11"/>
      <c r="Q20" s="26" t="s">
        <v>40</v>
      </c>
    </row>
    <row r="21" spans="1:34" x14ac:dyDescent="0.2">
      <c r="A21" s="9">
        <v>3</v>
      </c>
      <c r="B21" s="9" t="s">
        <v>38</v>
      </c>
      <c r="C21" s="11"/>
      <c r="D21" s="11"/>
      <c r="E21" s="11"/>
      <c r="F21" s="11"/>
      <c r="G21" s="11"/>
      <c r="H21" s="11"/>
      <c r="I21" s="11"/>
      <c r="J21" s="11">
        <v>7</v>
      </c>
      <c r="K21" s="9" t="s">
        <v>38</v>
      </c>
      <c r="L21" s="11"/>
      <c r="M21" s="11"/>
      <c r="Q21" s="26" t="s">
        <v>40</v>
      </c>
    </row>
    <row r="22" spans="1:34" x14ac:dyDescent="0.2">
      <c r="A22" s="9">
        <v>4</v>
      </c>
      <c r="B22" s="9" t="s">
        <v>39</v>
      </c>
      <c r="C22" s="11"/>
      <c r="D22" s="11"/>
      <c r="E22" s="11"/>
      <c r="F22" s="11"/>
      <c r="G22" s="11"/>
      <c r="H22" s="11"/>
      <c r="I22" s="11"/>
      <c r="J22" s="11">
        <v>8</v>
      </c>
      <c r="K22" s="9" t="s">
        <v>39</v>
      </c>
      <c r="L22" s="11"/>
      <c r="M22" s="11"/>
      <c r="Q22" s="26" t="s">
        <v>40</v>
      </c>
    </row>
    <row r="23" spans="1:34" x14ac:dyDescent="0.2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34" x14ac:dyDescent="0.2">
      <c r="A24" s="9" t="s">
        <v>4</v>
      </c>
      <c r="C24" s="9"/>
      <c r="L24" s="12"/>
      <c r="M24" s="12"/>
      <c r="N24" s="12"/>
      <c r="O24" s="12"/>
      <c r="P24" s="14"/>
      <c r="Q24" s="15"/>
      <c r="R24" s="15"/>
      <c r="S24" s="15"/>
      <c r="T24" s="15"/>
      <c r="U24" s="15"/>
      <c r="V24" s="15"/>
      <c r="W24" s="15"/>
      <c r="X24" s="14"/>
    </row>
    <row r="25" spans="1:34" s="15" customFormat="1" ht="9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2"/>
    </row>
    <row r="26" spans="1:34" s="15" customFormat="1" ht="15" customHeight="1" x14ac:dyDescent="0.2">
      <c r="A26" s="16"/>
      <c r="B26" s="17"/>
      <c r="C26" s="18"/>
      <c r="D26" s="18"/>
      <c r="E26" s="18"/>
      <c r="F26" s="18"/>
      <c r="G26" s="18"/>
      <c r="H26" s="18"/>
      <c r="I26" s="16"/>
      <c r="J26" s="28"/>
      <c r="K26" s="18"/>
      <c r="L26" s="18"/>
      <c r="M26" s="18"/>
      <c r="N26" s="18"/>
      <c r="O26" s="18"/>
      <c r="P26" s="18"/>
      <c r="Q26" s="29"/>
      <c r="R26" s="27"/>
      <c r="S26" s="18"/>
      <c r="T26" s="18"/>
      <c r="U26" s="18"/>
      <c r="V26" s="18"/>
      <c r="W26" s="18"/>
      <c r="X26" s="18"/>
      <c r="Y26" s="18"/>
      <c r="Z26" s="19"/>
      <c r="AA26" s="3"/>
      <c r="AB26" s="20"/>
    </row>
    <row r="27" spans="1:34" s="15" customFormat="1" ht="15" customHeight="1" x14ac:dyDescent="0.2">
      <c r="A27" s="34" t="s">
        <v>5</v>
      </c>
      <c r="B27" s="35">
        <v>1</v>
      </c>
      <c r="C27" s="36">
        <v>2</v>
      </c>
      <c r="D27" s="36">
        <v>3</v>
      </c>
      <c r="E27" s="36">
        <v>4</v>
      </c>
      <c r="F27" s="36">
        <v>5</v>
      </c>
      <c r="G27" s="36">
        <v>6</v>
      </c>
      <c r="H27" s="36">
        <v>7</v>
      </c>
      <c r="I27" s="37">
        <v>8</v>
      </c>
      <c r="J27" s="38">
        <v>2</v>
      </c>
      <c r="K27" s="36">
        <v>4</v>
      </c>
      <c r="L27" s="36">
        <v>7</v>
      </c>
      <c r="M27" s="36">
        <v>1</v>
      </c>
      <c r="N27" s="36">
        <v>6</v>
      </c>
      <c r="O27" s="36">
        <v>3</v>
      </c>
      <c r="P27" s="36">
        <v>5</v>
      </c>
      <c r="Q27" s="39">
        <v>8</v>
      </c>
      <c r="R27" s="40">
        <v>4</v>
      </c>
      <c r="S27" s="36">
        <v>6</v>
      </c>
      <c r="T27" s="36">
        <v>2</v>
      </c>
      <c r="U27" s="36">
        <v>8</v>
      </c>
      <c r="V27" s="36">
        <v>5</v>
      </c>
      <c r="W27" s="36">
        <v>1</v>
      </c>
      <c r="X27" s="36">
        <v>7</v>
      </c>
      <c r="Y27" s="36">
        <v>3</v>
      </c>
      <c r="Z27" s="41" t="s">
        <v>5</v>
      </c>
      <c r="AA27" s="3"/>
      <c r="AB27" s="20"/>
    </row>
    <row r="28" spans="1:34" s="15" customFormat="1" ht="18.75" customHeight="1" x14ac:dyDescent="0.2">
      <c r="A28" s="21"/>
      <c r="B28" s="4" t="s">
        <v>6</v>
      </c>
      <c r="C28" s="5" t="s">
        <v>7</v>
      </c>
      <c r="D28" s="5" t="s">
        <v>8</v>
      </c>
      <c r="E28" s="5" t="s">
        <v>9</v>
      </c>
      <c r="F28" s="5" t="s">
        <v>10</v>
      </c>
      <c r="G28" s="5" t="s">
        <v>11</v>
      </c>
      <c r="H28" s="5" t="s">
        <v>12</v>
      </c>
      <c r="I28" s="30" t="s">
        <v>13</v>
      </c>
      <c r="J28" s="31" t="s">
        <v>14</v>
      </c>
      <c r="K28" s="5" t="s">
        <v>15</v>
      </c>
      <c r="L28" s="5" t="s">
        <v>16</v>
      </c>
      <c r="M28" s="5" t="s">
        <v>17</v>
      </c>
      <c r="N28" s="5" t="s">
        <v>18</v>
      </c>
      <c r="O28" s="5" t="s">
        <v>19</v>
      </c>
      <c r="P28" s="5" t="s">
        <v>20</v>
      </c>
      <c r="Q28" s="32" t="s">
        <v>21</v>
      </c>
      <c r="R28" s="33" t="s">
        <v>22</v>
      </c>
      <c r="S28" s="5" t="s">
        <v>23</v>
      </c>
      <c r="T28" s="5" t="s">
        <v>24</v>
      </c>
      <c r="U28" s="5" t="s">
        <v>25</v>
      </c>
      <c r="V28" s="5" t="s">
        <v>26</v>
      </c>
      <c r="W28" s="5" t="s">
        <v>27</v>
      </c>
      <c r="X28" s="5" t="s">
        <v>28</v>
      </c>
      <c r="Y28" s="5" t="s">
        <v>29</v>
      </c>
      <c r="Z28" s="22"/>
      <c r="AA28" s="3"/>
      <c r="AB28" s="20"/>
    </row>
    <row r="29" spans="1:34" s="15" customFormat="1" ht="1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6"/>
      <c r="AB29" s="20"/>
    </row>
    <row r="30" spans="1:34" s="15" customFormat="1" ht="15" customHeight="1" x14ac:dyDescent="0.2">
      <c r="A30" s="2" t="s">
        <v>41</v>
      </c>
      <c r="B30" s="9"/>
      <c r="C30" s="9"/>
      <c r="D30" s="9"/>
      <c r="E30" s="11"/>
      <c r="F30" s="11"/>
      <c r="G30" s="11"/>
      <c r="H30" s="23"/>
      <c r="I30" s="23"/>
      <c r="J30" s="23"/>
      <c r="K30" s="23"/>
      <c r="L30" s="11"/>
      <c r="M30" s="11" t="s">
        <v>30</v>
      </c>
      <c r="N30" s="11"/>
      <c r="O30" s="11"/>
      <c r="S30" s="11"/>
      <c r="T30" s="11"/>
      <c r="U30" s="11"/>
      <c r="V30" s="11"/>
      <c r="W30" s="11"/>
      <c r="X30" s="11"/>
      <c r="Y30" s="11"/>
      <c r="Z30" s="20"/>
      <c r="AA30" s="7"/>
      <c r="AB30" s="20"/>
    </row>
    <row r="31" spans="1:34" s="15" customFormat="1" ht="12.75" customHeight="1" x14ac:dyDescent="0.2">
      <c r="A31" s="24"/>
      <c r="B31" s="9"/>
      <c r="C31" s="9"/>
      <c r="D31" s="9"/>
      <c r="E31" s="11"/>
      <c r="F31" s="11"/>
      <c r="G31" s="11"/>
      <c r="H31" s="23"/>
      <c r="I31" s="23"/>
      <c r="J31" s="23"/>
      <c r="K31" s="23"/>
      <c r="L31" s="9"/>
      <c r="M31" s="9"/>
      <c r="N31" s="9"/>
      <c r="O31" s="9"/>
      <c r="S31" s="9"/>
      <c r="T31" s="9"/>
      <c r="U31" s="9"/>
      <c r="V31" s="9"/>
      <c r="W31" s="9"/>
      <c r="X31" s="9"/>
      <c r="Y31" s="9"/>
      <c r="Z31" s="9"/>
      <c r="AG31" s="8"/>
    </row>
    <row r="32" spans="1:34" s="15" customFormat="1" ht="15" customHeight="1" x14ac:dyDescent="0.2">
      <c r="A32" s="45"/>
      <c r="B32" s="42"/>
      <c r="C32" s="42"/>
      <c r="D32" s="27"/>
      <c r="E32" s="18"/>
      <c r="F32" s="16"/>
      <c r="G32" s="42"/>
      <c r="H32" s="42"/>
      <c r="I32" s="42"/>
      <c r="J32" s="27"/>
      <c r="K32" s="18"/>
      <c r="L32" s="16"/>
      <c r="M32" s="42"/>
      <c r="N32" s="53"/>
      <c r="O32" s="53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2"/>
      <c r="AH32" s="9"/>
    </row>
    <row r="33" spans="1:19" ht="15" customHeight="1" x14ac:dyDescent="0.2">
      <c r="A33" s="50" t="s">
        <v>46</v>
      </c>
      <c r="B33" s="43"/>
      <c r="C33" s="43"/>
      <c r="D33" s="40"/>
      <c r="E33" s="47" t="s">
        <v>43</v>
      </c>
      <c r="F33" s="46"/>
      <c r="G33" s="20"/>
      <c r="H33" s="51" t="s">
        <v>44</v>
      </c>
      <c r="I33" s="51"/>
      <c r="J33" s="48"/>
      <c r="K33" s="47" t="s">
        <v>43</v>
      </c>
      <c r="L33" s="55"/>
      <c r="M33" s="15"/>
      <c r="N33" s="51" t="s">
        <v>45</v>
      </c>
      <c r="O33" s="15"/>
      <c r="P33" s="56"/>
    </row>
    <row r="34" spans="1:19" ht="15" customHeight="1" x14ac:dyDescent="0.2">
      <c r="A34" s="21"/>
      <c r="B34" s="44" t="s">
        <v>42</v>
      </c>
      <c r="C34" s="44"/>
      <c r="D34" s="33"/>
      <c r="E34" s="49">
        <v>1</v>
      </c>
      <c r="F34" s="30"/>
      <c r="G34" s="44"/>
      <c r="H34" s="52" t="s">
        <v>48</v>
      </c>
      <c r="I34" s="44"/>
      <c r="J34" s="33"/>
      <c r="K34" s="49">
        <v>1</v>
      </c>
      <c r="L34" s="30"/>
      <c r="M34" s="44"/>
      <c r="N34" s="57" t="s">
        <v>48</v>
      </c>
      <c r="O34" s="57"/>
      <c r="P34" s="58"/>
      <c r="S34" s="26" t="s">
        <v>47</v>
      </c>
    </row>
    <row r="35" spans="1:19" x14ac:dyDescent="0.2">
      <c r="C35" s="9"/>
    </row>
    <row r="37" spans="1:19" x14ac:dyDescent="0.2">
      <c r="C37" s="9"/>
    </row>
    <row r="38" spans="1:19" x14ac:dyDescent="0.2">
      <c r="C38" s="9"/>
    </row>
  </sheetData>
  <pageMargins left="0.25" right="0.7" top="0.6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BI3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4" sqref="A24"/>
    </sheetView>
  </sheetViews>
  <sheetFormatPr baseColWidth="10" defaultRowHeight="14.25" x14ac:dyDescent="0.2"/>
  <cols>
    <col min="1" max="1" width="5.85546875" style="73" customWidth="1"/>
    <col min="2" max="2" width="30.42578125" style="73" customWidth="1"/>
    <col min="3" max="6" width="6.5703125" style="73" bestFit="1" customWidth="1"/>
    <col min="7" max="9" width="4" style="73" bestFit="1" customWidth="1"/>
    <col min="10" max="10" width="6" style="73" customWidth="1"/>
    <col min="11" max="11" width="7.5703125" style="73" customWidth="1"/>
    <col min="12" max="14" width="5" style="73" customWidth="1"/>
    <col min="15" max="15" width="5.7109375" style="73" bestFit="1" customWidth="1"/>
    <col min="16" max="19" width="6.42578125" style="73" bestFit="1" customWidth="1"/>
    <col min="20" max="22" width="4.5703125" style="73" customWidth="1"/>
    <col min="23" max="23" width="5.28515625" style="73" customWidth="1"/>
    <col min="24" max="26" width="4.5703125" style="73" customWidth="1"/>
    <col min="27" max="27" width="5.28515625" style="73" customWidth="1"/>
    <col min="28" max="31" width="6.42578125" style="73" customWidth="1"/>
    <col min="32" max="34" width="4.42578125" style="73" bestFit="1" customWidth="1"/>
    <col min="35" max="35" width="5.7109375" style="73" customWidth="1"/>
    <col min="36" max="38" width="5.42578125" style="73" bestFit="1" customWidth="1"/>
    <col min="39" max="39" width="6" style="73" bestFit="1" customWidth="1"/>
    <col min="40" max="42" width="5.42578125" style="73" bestFit="1" customWidth="1"/>
    <col min="43" max="43" width="7.85546875" style="73" customWidth="1"/>
    <col min="44" max="16384" width="11.42578125" style="73"/>
  </cols>
  <sheetData>
    <row r="1" spans="1:61" ht="18" x14ac:dyDescent="0.25">
      <c r="B1" s="25"/>
      <c r="C1" s="25"/>
      <c r="D1" s="72"/>
      <c r="H1" s="59"/>
      <c r="N1" s="59" t="s">
        <v>51</v>
      </c>
    </row>
    <row r="2" spans="1:61" x14ac:dyDescent="0.2">
      <c r="A2" s="24" t="s">
        <v>55</v>
      </c>
      <c r="B2" s="25"/>
      <c r="C2" s="25"/>
      <c r="D2" s="72"/>
    </row>
    <row r="3" spans="1:61" x14ac:dyDescent="0.2">
      <c r="A3" s="9" t="s">
        <v>58</v>
      </c>
    </row>
    <row r="4" spans="1:61" ht="15" thickBot="1" x14ac:dyDescent="0.25"/>
    <row r="5" spans="1:61" ht="15.75" customHeight="1" thickTop="1" x14ac:dyDescent="0.2">
      <c r="A5" s="77" t="s">
        <v>56</v>
      </c>
      <c r="B5" s="160" t="s">
        <v>59</v>
      </c>
      <c r="C5" s="162" t="s">
        <v>61</v>
      </c>
      <c r="D5" s="163"/>
      <c r="E5" s="163"/>
      <c r="F5" s="163"/>
      <c r="G5" s="163" t="s">
        <v>68</v>
      </c>
      <c r="H5" s="163"/>
      <c r="I5" s="163"/>
      <c r="J5" s="163"/>
      <c r="K5" s="168" t="s">
        <v>67</v>
      </c>
      <c r="L5" s="163" t="s">
        <v>66</v>
      </c>
      <c r="M5" s="163"/>
      <c r="N5" s="163"/>
      <c r="O5" s="163"/>
      <c r="P5" s="163" t="s">
        <v>69</v>
      </c>
      <c r="Q5" s="163"/>
      <c r="R5" s="163"/>
      <c r="S5" s="163"/>
      <c r="T5" s="164" t="s">
        <v>70</v>
      </c>
      <c r="U5" s="164"/>
      <c r="V5" s="164"/>
      <c r="W5" s="164"/>
      <c r="X5" s="163" t="s">
        <v>71</v>
      </c>
      <c r="Y5" s="163"/>
      <c r="Z5" s="163"/>
      <c r="AA5" s="163"/>
      <c r="AB5" s="165" t="s">
        <v>72</v>
      </c>
      <c r="AC5" s="166"/>
      <c r="AD5" s="166"/>
      <c r="AE5" s="167"/>
      <c r="AF5" s="156" t="s">
        <v>82</v>
      </c>
      <c r="AG5" s="157"/>
      <c r="AH5" s="157"/>
      <c r="AI5" s="158"/>
      <c r="AJ5" s="156" t="s">
        <v>83</v>
      </c>
      <c r="AK5" s="157"/>
      <c r="AL5" s="157"/>
      <c r="AM5" s="158"/>
      <c r="AN5" s="156" t="s">
        <v>84</v>
      </c>
      <c r="AO5" s="157"/>
      <c r="AP5" s="157"/>
      <c r="AQ5" s="15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ht="15" thickBot="1" x14ac:dyDescent="0.25">
      <c r="A6" s="78" t="s">
        <v>57</v>
      </c>
      <c r="B6" s="161"/>
      <c r="C6" s="74" t="s">
        <v>62</v>
      </c>
      <c r="D6" s="75" t="s">
        <v>63</v>
      </c>
      <c r="E6" s="75" t="s">
        <v>64</v>
      </c>
      <c r="F6" s="76" t="s">
        <v>65</v>
      </c>
      <c r="G6" s="75" t="s">
        <v>62</v>
      </c>
      <c r="H6" s="75" t="s">
        <v>63</v>
      </c>
      <c r="I6" s="75" t="s">
        <v>64</v>
      </c>
      <c r="J6" s="107" t="s">
        <v>65</v>
      </c>
      <c r="K6" s="169"/>
      <c r="L6" s="75" t="s">
        <v>62</v>
      </c>
      <c r="M6" s="75" t="s">
        <v>63</v>
      </c>
      <c r="N6" s="75" t="s">
        <v>64</v>
      </c>
      <c r="O6" s="75" t="s">
        <v>65</v>
      </c>
      <c r="P6" s="75" t="s">
        <v>62</v>
      </c>
      <c r="Q6" s="75" t="s">
        <v>63</v>
      </c>
      <c r="R6" s="75" t="s">
        <v>64</v>
      </c>
      <c r="S6" s="75" t="s">
        <v>65</v>
      </c>
      <c r="T6" s="75" t="s">
        <v>62</v>
      </c>
      <c r="U6" s="75" t="s">
        <v>63</v>
      </c>
      <c r="V6" s="75" t="s">
        <v>64</v>
      </c>
      <c r="W6" s="75" t="s">
        <v>65</v>
      </c>
      <c r="X6" s="75" t="s">
        <v>62</v>
      </c>
      <c r="Y6" s="75" t="s">
        <v>63</v>
      </c>
      <c r="Z6" s="75" t="s">
        <v>64</v>
      </c>
      <c r="AA6" s="75" t="s">
        <v>65</v>
      </c>
      <c r="AB6" s="101" t="s">
        <v>62</v>
      </c>
      <c r="AC6" s="101" t="s">
        <v>63</v>
      </c>
      <c r="AD6" s="101" t="s">
        <v>64</v>
      </c>
      <c r="AE6" s="115" t="s">
        <v>65</v>
      </c>
      <c r="AF6" s="111" t="s">
        <v>62</v>
      </c>
      <c r="AG6" s="111" t="s">
        <v>63</v>
      </c>
      <c r="AH6" s="111" t="s">
        <v>64</v>
      </c>
      <c r="AI6" s="111" t="s">
        <v>65</v>
      </c>
      <c r="AJ6" s="111" t="s">
        <v>62</v>
      </c>
      <c r="AK6" s="111" t="s">
        <v>63</v>
      </c>
      <c r="AL6" s="111" t="s">
        <v>64</v>
      </c>
      <c r="AM6" s="111" t="s">
        <v>65</v>
      </c>
      <c r="AN6" s="125" t="s">
        <v>62</v>
      </c>
      <c r="AO6" s="111" t="s">
        <v>63</v>
      </c>
      <c r="AP6" s="111" t="s">
        <v>64</v>
      </c>
      <c r="AQ6" s="141" t="s">
        <v>65</v>
      </c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ht="15" thickTop="1" x14ac:dyDescent="0.2">
      <c r="A7" s="79">
        <v>5</v>
      </c>
      <c r="B7" s="104" t="s">
        <v>73</v>
      </c>
      <c r="C7" s="66">
        <v>14</v>
      </c>
      <c r="D7" s="63">
        <v>13</v>
      </c>
      <c r="E7" s="63">
        <v>12</v>
      </c>
      <c r="F7" s="83">
        <f t="shared" ref="F7:F14" si="0">+AVERAGE(C7:E7)</f>
        <v>13</v>
      </c>
      <c r="G7" s="61">
        <v>118</v>
      </c>
      <c r="H7" s="61">
        <v>124</v>
      </c>
      <c r="I7" s="61">
        <v>125</v>
      </c>
      <c r="J7" s="85">
        <f t="shared" ref="J7:J14" si="1">+AVERAGE(G7:I7)</f>
        <v>122.33333333333333</v>
      </c>
      <c r="K7" s="63">
        <v>43187</v>
      </c>
      <c r="L7" s="61">
        <v>25</v>
      </c>
      <c r="M7" s="61">
        <v>26</v>
      </c>
      <c r="N7" s="61">
        <v>31</v>
      </c>
      <c r="O7" s="88">
        <f t="shared" ref="O7:O14" si="2">+AVERAGE(L7:N7)</f>
        <v>27.333333333333332</v>
      </c>
      <c r="P7" s="67">
        <f t="shared" ref="P7:R14" si="3">10000*L7/6.9</f>
        <v>36231.884057971016</v>
      </c>
      <c r="Q7" s="67">
        <f t="shared" si="3"/>
        <v>37681.159420289856</v>
      </c>
      <c r="R7" s="67">
        <f t="shared" si="3"/>
        <v>44927.536231884056</v>
      </c>
      <c r="S7" s="97">
        <f t="shared" ref="S7:S14" si="4">+AVERAGE(P7:R7)</f>
        <v>39613.526570048307</v>
      </c>
      <c r="T7" s="61">
        <v>2</v>
      </c>
      <c r="U7" s="61">
        <v>2</v>
      </c>
      <c r="V7" s="61">
        <v>0</v>
      </c>
      <c r="W7" s="88">
        <f t="shared" ref="W7:W14" si="5">+AVERAGE(T7:V7)</f>
        <v>1.3333333333333333</v>
      </c>
      <c r="X7" s="94">
        <f t="shared" ref="X7:Z14" si="6">+T7*100/L7</f>
        <v>8</v>
      </c>
      <c r="Y7" s="94">
        <f t="shared" si="6"/>
        <v>7.6923076923076925</v>
      </c>
      <c r="Z7" s="94">
        <f t="shared" si="6"/>
        <v>0</v>
      </c>
      <c r="AA7" s="85">
        <f t="shared" ref="AA7:AA14" si="7">+AVERAGE(X7:Z7)</f>
        <v>5.2307692307692308</v>
      </c>
      <c r="AB7" s="67">
        <v>3401.5767499999997</v>
      </c>
      <c r="AC7" s="67">
        <v>3509.9454000000001</v>
      </c>
      <c r="AD7" s="67">
        <v>3521.8571500000003</v>
      </c>
      <c r="AE7" s="112">
        <f t="shared" ref="AE7:AE14" si="8">+AVERAGE(AB7:AD7)</f>
        <v>3477.7931000000003</v>
      </c>
      <c r="AF7" s="135">
        <v>53.5</v>
      </c>
      <c r="AG7" s="117">
        <v>52.1</v>
      </c>
      <c r="AH7" s="117">
        <v>52.41</v>
      </c>
      <c r="AI7" s="136">
        <f t="shared" ref="AI7:AI14" si="9">+AVERAGE(AF7:AH7)</f>
        <v>52.669999999999995</v>
      </c>
      <c r="AJ7" s="129">
        <v>1819.84356125</v>
      </c>
      <c r="AK7" s="116">
        <v>1828.6815534</v>
      </c>
      <c r="AL7" s="116">
        <v>1845.8053323150002</v>
      </c>
      <c r="AM7" s="130">
        <f t="shared" ref="AM7:AM14" si="10">+AVERAGE(AJ7:AL7)</f>
        <v>1831.4434823216668</v>
      </c>
      <c r="AN7" s="126">
        <v>4183.9394024999992</v>
      </c>
      <c r="AO7" s="116">
        <v>4218.9543708000001</v>
      </c>
      <c r="AP7" s="116">
        <v>4255.1078086300004</v>
      </c>
      <c r="AQ7" s="122">
        <f t="shared" ref="AQ7:AQ14" si="11">+AVERAGE(AN7:AP7)</f>
        <v>4219.3338606433326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x14ac:dyDescent="0.2">
      <c r="A8" s="79">
        <v>3</v>
      </c>
      <c r="B8" s="105" t="s">
        <v>38</v>
      </c>
      <c r="C8" s="68">
        <v>11</v>
      </c>
      <c r="D8" s="64">
        <v>12</v>
      </c>
      <c r="E8" s="64">
        <v>12</v>
      </c>
      <c r="F8" s="84">
        <f t="shared" si="0"/>
        <v>11.666666666666666</v>
      </c>
      <c r="G8" s="60">
        <v>112</v>
      </c>
      <c r="H8" s="60">
        <v>126</v>
      </c>
      <c r="I8" s="60">
        <v>121</v>
      </c>
      <c r="J8" s="86">
        <f t="shared" si="1"/>
        <v>119.66666666666667</v>
      </c>
      <c r="K8" s="64">
        <v>43187</v>
      </c>
      <c r="L8" s="60">
        <v>27</v>
      </c>
      <c r="M8" s="60">
        <v>28</v>
      </c>
      <c r="N8" s="60">
        <v>32</v>
      </c>
      <c r="O8" s="89">
        <f t="shared" si="2"/>
        <v>29</v>
      </c>
      <c r="P8" s="69">
        <f t="shared" si="3"/>
        <v>39130.434782608696</v>
      </c>
      <c r="Q8" s="69">
        <f t="shared" si="3"/>
        <v>40579.710144927536</v>
      </c>
      <c r="R8" s="69">
        <f t="shared" si="3"/>
        <v>46376.811594202896</v>
      </c>
      <c r="S8" s="98">
        <f t="shared" si="4"/>
        <v>42028.985507246376</v>
      </c>
      <c r="T8" s="60">
        <v>0</v>
      </c>
      <c r="U8" s="60">
        <v>0</v>
      </c>
      <c r="V8" s="60">
        <v>2</v>
      </c>
      <c r="W8" s="89">
        <f t="shared" si="5"/>
        <v>0.66666666666666663</v>
      </c>
      <c r="X8" s="95">
        <f t="shared" si="6"/>
        <v>0</v>
      </c>
      <c r="Y8" s="95">
        <f t="shared" si="6"/>
        <v>0</v>
      </c>
      <c r="Z8" s="95">
        <f t="shared" si="6"/>
        <v>6.25</v>
      </c>
      <c r="AA8" s="86">
        <f t="shared" si="7"/>
        <v>2.0833333333333335</v>
      </c>
      <c r="AB8" s="69">
        <v>3487.5762499999996</v>
      </c>
      <c r="AC8" s="69">
        <v>3619.8959999999997</v>
      </c>
      <c r="AD8" s="69">
        <v>3261.9946749999999</v>
      </c>
      <c r="AE8" s="113">
        <f t="shared" si="8"/>
        <v>3456.4889749999998</v>
      </c>
      <c r="AF8" s="137">
        <v>52.89</v>
      </c>
      <c r="AG8" s="118">
        <v>52.4</v>
      </c>
      <c r="AH8" s="118">
        <v>50.86</v>
      </c>
      <c r="AI8" s="138">
        <f t="shared" si="9"/>
        <v>52.04999999999999</v>
      </c>
      <c r="AJ8" s="131">
        <v>1844.5790786249997</v>
      </c>
      <c r="AK8" s="69">
        <v>1896.8255039999997</v>
      </c>
      <c r="AL8" s="69">
        <v>1659.0504917049998</v>
      </c>
      <c r="AM8" s="132">
        <f t="shared" si="10"/>
        <v>1800.151691443333</v>
      </c>
      <c r="AN8" s="127">
        <v>4247.1703572499991</v>
      </c>
      <c r="AO8" s="69">
        <v>4372.8343679999998</v>
      </c>
      <c r="AP8" s="69">
        <v>3840.02013141</v>
      </c>
      <c r="AQ8" s="123">
        <f t="shared" si="11"/>
        <v>4153.3416188866659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x14ac:dyDescent="0.2">
      <c r="A9" s="79">
        <v>7</v>
      </c>
      <c r="B9" s="105" t="s">
        <v>75</v>
      </c>
      <c r="C9" s="68">
        <v>13</v>
      </c>
      <c r="D9" s="64">
        <v>13</v>
      </c>
      <c r="E9" s="64">
        <v>12</v>
      </c>
      <c r="F9" s="84">
        <f t="shared" si="0"/>
        <v>12.666666666666666</v>
      </c>
      <c r="G9" s="60">
        <v>116</v>
      </c>
      <c r="H9" s="60">
        <v>117</v>
      </c>
      <c r="I9" s="60">
        <v>121</v>
      </c>
      <c r="J9" s="86">
        <f t="shared" si="1"/>
        <v>118</v>
      </c>
      <c r="K9" s="64">
        <v>43187</v>
      </c>
      <c r="L9" s="60">
        <v>26</v>
      </c>
      <c r="M9" s="60">
        <v>26</v>
      </c>
      <c r="N9" s="60">
        <v>26</v>
      </c>
      <c r="O9" s="89">
        <f t="shared" si="2"/>
        <v>26</v>
      </c>
      <c r="P9" s="69">
        <f t="shared" si="3"/>
        <v>37681.159420289856</v>
      </c>
      <c r="Q9" s="69">
        <f t="shared" si="3"/>
        <v>37681.159420289856</v>
      </c>
      <c r="R9" s="69">
        <f t="shared" si="3"/>
        <v>37681.159420289856</v>
      </c>
      <c r="S9" s="98">
        <f t="shared" si="4"/>
        <v>37681.159420289856</v>
      </c>
      <c r="T9" s="60">
        <v>0</v>
      </c>
      <c r="U9" s="60">
        <v>3</v>
      </c>
      <c r="V9" s="60">
        <v>4</v>
      </c>
      <c r="W9" s="89">
        <f t="shared" si="5"/>
        <v>2.3333333333333335</v>
      </c>
      <c r="X9" s="95">
        <f t="shared" si="6"/>
        <v>0</v>
      </c>
      <c r="Y9" s="95">
        <f t="shared" si="6"/>
        <v>11.538461538461538</v>
      </c>
      <c r="Z9" s="95">
        <f t="shared" si="6"/>
        <v>15.384615384615385</v>
      </c>
      <c r="AA9" s="86">
        <f t="shared" si="7"/>
        <v>8.9743589743589745</v>
      </c>
      <c r="AB9" s="69">
        <v>3353.7825750000002</v>
      </c>
      <c r="AC9" s="69">
        <v>3203.5371999999998</v>
      </c>
      <c r="AD9" s="69">
        <v>3612.24</v>
      </c>
      <c r="AE9" s="113">
        <f t="shared" si="8"/>
        <v>3389.8532583333331</v>
      </c>
      <c r="AF9" s="137">
        <v>53.34</v>
      </c>
      <c r="AG9" s="118">
        <v>52.37</v>
      </c>
      <c r="AH9" s="118">
        <v>52.75</v>
      </c>
      <c r="AI9" s="138">
        <f t="shared" si="9"/>
        <v>52.82</v>
      </c>
      <c r="AJ9" s="131">
        <v>1788.9076255050002</v>
      </c>
      <c r="AK9" s="69">
        <v>1677.6924316399998</v>
      </c>
      <c r="AL9" s="69">
        <v>1905.4565999999998</v>
      </c>
      <c r="AM9" s="132">
        <f t="shared" si="10"/>
        <v>1790.6855523816666</v>
      </c>
      <c r="AN9" s="127">
        <v>4114.4204630100003</v>
      </c>
      <c r="AO9" s="69">
        <v>3867.9508152799999</v>
      </c>
      <c r="AP9" s="69">
        <v>4388.8716000000004</v>
      </c>
      <c r="AQ9" s="123">
        <f t="shared" si="11"/>
        <v>4123.7476260966669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x14ac:dyDescent="0.2">
      <c r="A10" s="79">
        <v>2</v>
      </c>
      <c r="B10" s="105" t="s">
        <v>60</v>
      </c>
      <c r="C10" s="68">
        <v>11</v>
      </c>
      <c r="D10" s="64">
        <v>12</v>
      </c>
      <c r="E10" s="64">
        <v>11</v>
      </c>
      <c r="F10" s="84">
        <f t="shared" si="0"/>
        <v>11.333333333333334</v>
      </c>
      <c r="G10" s="60">
        <v>111</v>
      </c>
      <c r="H10" s="60">
        <v>117</v>
      </c>
      <c r="I10" s="60">
        <v>138</v>
      </c>
      <c r="J10" s="86">
        <f t="shared" si="1"/>
        <v>122</v>
      </c>
      <c r="K10" s="64">
        <v>43187</v>
      </c>
      <c r="L10" s="60">
        <v>22</v>
      </c>
      <c r="M10" s="60">
        <v>22</v>
      </c>
      <c r="N10" s="60">
        <v>25</v>
      </c>
      <c r="O10" s="89">
        <f t="shared" si="2"/>
        <v>23</v>
      </c>
      <c r="P10" s="69">
        <f t="shared" si="3"/>
        <v>31884.057971014492</v>
      </c>
      <c r="Q10" s="69">
        <f t="shared" si="3"/>
        <v>31884.057971014492</v>
      </c>
      <c r="R10" s="69">
        <f t="shared" si="3"/>
        <v>36231.884057971016</v>
      </c>
      <c r="S10" s="98">
        <f t="shared" si="4"/>
        <v>33333.333333333336</v>
      </c>
      <c r="T10" s="60">
        <v>0</v>
      </c>
      <c r="U10" s="60">
        <v>1</v>
      </c>
      <c r="V10" s="60">
        <v>6</v>
      </c>
      <c r="W10" s="89">
        <f t="shared" si="5"/>
        <v>2.3333333333333335</v>
      </c>
      <c r="X10" s="95">
        <f t="shared" si="6"/>
        <v>0</v>
      </c>
      <c r="Y10" s="95">
        <f t="shared" si="6"/>
        <v>4.5454545454545459</v>
      </c>
      <c r="Z10" s="95">
        <f t="shared" si="6"/>
        <v>24</v>
      </c>
      <c r="AA10" s="86">
        <f t="shared" si="7"/>
        <v>9.5151515151515156</v>
      </c>
      <c r="AB10" s="69">
        <v>2981.4290999999998</v>
      </c>
      <c r="AC10" s="69">
        <v>3269.2163999999998</v>
      </c>
      <c r="AD10" s="69">
        <v>3873.8431999999998</v>
      </c>
      <c r="AE10" s="113">
        <f t="shared" si="8"/>
        <v>3374.8295666666668</v>
      </c>
      <c r="AF10" s="137">
        <v>51.91</v>
      </c>
      <c r="AG10" s="118">
        <v>52.57</v>
      </c>
      <c r="AH10" s="118">
        <v>51.91</v>
      </c>
      <c r="AI10" s="138">
        <f t="shared" si="9"/>
        <v>52.129999999999995</v>
      </c>
      <c r="AJ10" s="131">
        <v>1547.6598458099998</v>
      </c>
      <c r="AK10" s="69">
        <v>1718.6270614800001</v>
      </c>
      <c r="AL10" s="69">
        <v>2010.9120051199998</v>
      </c>
      <c r="AM10" s="132">
        <f t="shared" si="10"/>
        <v>1759.0663041366668</v>
      </c>
      <c r="AN10" s="127">
        <v>3572.3483476199995</v>
      </c>
      <c r="AO10" s="69">
        <v>3960.32874696</v>
      </c>
      <c r="AP10" s="69">
        <v>4641.6389222399994</v>
      </c>
      <c r="AQ10" s="123">
        <f t="shared" si="11"/>
        <v>4058.1053389399999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x14ac:dyDescent="0.2">
      <c r="A11" s="79">
        <v>6</v>
      </c>
      <c r="B11" s="106" t="s">
        <v>74</v>
      </c>
      <c r="C11" s="68">
        <v>12</v>
      </c>
      <c r="D11" s="64">
        <v>12</v>
      </c>
      <c r="E11" s="64">
        <v>11</v>
      </c>
      <c r="F11" s="84">
        <f t="shared" si="0"/>
        <v>11.666666666666666</v>
      </c>
      <c r="G11" s="60">
        <v>118</v>
      </c>
      <c r="H11" s="60">
        <v>125</v>
      </c>
      <c r="I11" s="60">
        <v>136</v>
      </c>
      <c r="J11" s="86">
        <f t="shared" si="1"/>
        <v>126.33333333333333</v>
      </c>
      <c r="K11" s="64">
        <v>43187</v>
      </c>
      <c r="L11" s="60">
        <v>26</v>
      </c>
      <c r="M11" s="60">
        <v>26</v>
      </c>
      <c r="N11" s="60">
        <v>26</v>
      </c>
      <c r="O11" s="89">
        <f t="shared" si="2"/>
        <v>26</v>
      </c>
      <c r="P11" s="69">
        <f t="shared" si="3"/>
        <v>37681.159420289856</v>
      </c>
      <c r="Q11" s="69">
        <f t="shared" si="3"/>
        <v>37681.159420289856</v>
      </c>
      <c r="R11" s="69">
        <f t="shared" si="3"/>
        <v>37681.159420289856</v>
      </c>
      <c r="S11" s="98">
        <f t="shared" si="4"/>
        <v>37681.159420289856</v>
      </c>
      <c r="T11" s="60">
        <v>0</v>
      </c>
      <c r="U11" s="60">
        <v>0</v>
      </c>
      <c r="V11" s="60">
        <v>3</v>
      </c>
      <c r="W11" s="89">
        <f t="shared" si="5"/>
        <v>1</v>
      </c>
      <c r="X11" s="95">
        <f t="shared" si="6"/>
        <v>0</v>
      </c>
      <c r="Y11" s="95">
        <f t="shared" si="6"/>
        <v>0</v>
      </c>
      <c r="Z11" s="95">
        <f t="shared" si="6"/>
        <v>11.538461538461538</v>
      </c>
      <c r="AA11" s="86">
        <f t="shared" si="7"/>
        <v>3.8461538461538463</v>
      </c>
      <c r="AB11" s="69">
        <v>3577.6255999999998</v>
      </c>
      <c r="AC11" s="69">
        <v>3057.1944999999996</v>
      </c>
      <c r="AD11" s="69">
        <v>3525.4720000000002</v>
      </c>
      <c r="AE11" s="113">
        <f t="shared" si="8"/>
        <v>3386.7640333333329</v>
      </c>
      <c r="AF11" s="137">
        <v>52.27</v>
      </c>
      <c r="AG11" s="118">
        <v>51.85</v>
      </c>
      <c r="AH11" s="118">
        <v>51.26</v>
      </c>
      <c r="AI11" s="138">
        <f t="shared" si="9"/>
        <v>51.793333333333329</v>
      </c>
      <c r="AJ11" s="131">
        <v>1870.0249011200001</v>
      </c>
      <c r="AK11" s="69">
        <v>1585.1553482499999</v>
      </c>
      <c r="AL11" s="69">
        <v>1807.1569472000001</v>
      </c>
      <c r="AM11" s="132">
        <f t="shared" si="10"/>
        <v>1754.1123988566667</v>
      </c>
      <c r="AN11" s="127">
        <v>4312.4698982399996</v>
      </c>
      <c r="AO11" s="69">
        <v>3659.4618164999997</v>
      </c>
      <c r="AP11" s="69">
        <v>4178.3894144000005</v>
      </c>
      <c r="AQ11" s="123">
        <f t="shared" si="11"/>
        <v>4050.1070430466666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x14ac:dyDescent="0.2">
      <c r="A12" s="80">
        <v>4</v>
      </c>
      <c r="B12" s="105" t="s">
        <v>39</v>
      </c>
      <c r="C12" s="68">
        <v>12</v>
      </c>
      <c r="D12" s="64">
        <v>11</v>
      </c>
      <c r="E12" s="64">
        <v>12</v>
      </c>
      <c r="F12" s="84">
        <f t="shared" si="0"/>
        <v>11.666666666666666</v>
      </c>
      <c r="G12" s="60">
        <v>124</v>
      </c>
      <c r="H12" s="60">
        <v>111</v>
      </c>
      <c r="I12" s="60">
        <v>124</v>
      </c>
      <c r="J12" s="86">
        <f t="shared" si="1"/>
        <v>119.66666666666667</v>
      </c>
      <c r="K12" s="64">
        <v>43187</v>
      </c>
      <c r="L12" s="60">
        <v>24</v>
      </c>
      <c r="M12" s="60">
        <v>23</v>
      </c>
      <c r="N12" s="60">
        <v>27</v>
      </c>
      <c r="O12" s="89">
        <f t="shared" si="2"/>
        <v>24.666666666666668</v>
      </c>
      <c r="P12" s="69">
        <f t="shared" si="3"/>
        <v>34782.608695652169</v>
      </c>
      <c r="Q12" s="69">
        <f t="shared" si="3"/>
        <v>33333.333333333328</v>
      </c>
      <c r="R12" s="69">
        <f t="shared" si="3"/>
        <v>39130.434782608696</v>
      </c>
      <c r="S12" s="98">
        <f t="shared" si="4"/>
        <v>35748.792270531405</v>
      </c>
      <c r="T12" s="60">
        <v>3</v>
      </c>
      <c r="U12" s="60">
        <v>0</v>
      </c>
      <c r="V12" s="60">
        <v>2</v>
      </c>
      <c r="W12" s="89">
        <f t="shared" si="5"/>
        <v>1.6666666666666667</v>
      </c>
      <c r="X12" s="95">
        <f t="shared" si="6"/>
        <v>12.5</v>
      </c>
      <c r="Y12" s="95">
        <f t="shared" si="6"/>
        <v>0</v>
      </c>
      <c r="Z12" s="95">
        <f t="shared" si="6"/>
        <v>7.4074074074074074</v>
      </c>
      <c r="AA12" s="86">
        <f t="shared" si="7"/>
        <v>6.6358024691358031</v>
      </c>
      <c r="AB12" s="69">
        <v>3315.3756999999996</v>
      </c>
      <c r="AC12" s="69">
        <v>3022.9563750000002</v>
      </c>
      <c r="AD12" s="69">
        <v>3803.3152</v>
      </c>
      <c r="AE12" s="113">
        <f t="shared" si="8"/>
        <v>3380.5490916666663</v>
      </c>
      <c r="AF12" s="137">
        <v>51.87</v>
      </c>
      <c r="AG12" s="118">
        <v>52.53</v>
      </c>
      <c r="AH12" s="118">
        <v>51.38</v>
      </c>
      <c r="AI12" s="138">
        <f t="shared" si="9"/>
        <v>51.926666666666669</v>
      </c>
      <c r="AJ12" s="131">
        <v>1719.6853755899997</v>
      </c>
      <c r="AK12" s="69">
        <v>1587.9589837875001</v>
      </c>
      <c r="AL12" s="69">
        <v>1954.1433497600001</v>
      </c>
      <c r="AM12" s="132">
        <f t="shared" si="10"/>
        <v>1753.9292363791665</v>
      </c>
      <c r="AN12" s="127">
        <v>3969.8308631799996</v>
      </c>
      <c r="AO12" s="69">
        <v>3659.5909875749999</v>
      </c>
      <c r="AP12" s="69">
        <v>4516.8171315199997</v>
      </c>
      <c r="AQ12" s="123">
        <f t="shared" si="11"/>
        <v>4048.7463274249999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x14ac:dyDescent="0.2">
      <c r="A13" s="80">
        <v>8</v>
      </c>
      <c r="B13" s="105" t="s">
        <v>76</v>
      </c>
      <c r="C13" s="68">
        <v>13</v>
      </c>
      <c r="D13" s="64">
        <v>13</v>
      </c>
      <c r="E13" s="64">
        <v>12</v>
      </c>
      <c r="F13" s="84">
        <f t="shared" si="0"/>
        <v>12.666666666666666</v>
      </c>
      <c r="G13" s="60">
        <v>110</v>
      </c>
      <c r="H13" s="60">
        <v>119</v>
      </c>
      <c r="I13" s="60">
        <v>126</v>
      </c>
      <c r="J13" s="86">
        <f t="shared" si="1"/>
        <v>118.33333333333333</v>
      </c>
      <c r="K13" s="64">
        <v>43187</v>
      </c>
      <c r="L13" s="60">
        <v>27</v>
      </c>
      <c r="M13" s="60">
        <v>26</v>
      </c>
      <c r="N13" s="60">
        <v>22</v>
      </c>
      <c r="O13" s="89">
        <f t="shared" si="2"/>
        <v>25</v>
      </c>
      <c r="P13" s="69">
        <f t="shared" si="3"/>
        <v>39130.434782608696</v>
      </c>
      <c r="Q13" s="69">
        <f t="shared" si="3"/>
        <v>37681.159420289856</v>
      </c>
      <c r="R13" s="69">
        <f t="shared" si="3"/>
        <v>31884.057971014492</v>
      </c>
      <c r="S13" s="98">
        <f t="shared" si="4"/>
        <v>36231.884057971016</v>
      </c>
      <c r="T13" s="60">
        <v>1</v>
      </c>
      <c r="U13" s="60">
        <v>4</v>
      </c>
      <c r="V13" s="60">
        <v>3</v>
      </c>
      <c r="W13" s="89">
        <f t="shared" si="5"/>
        <v>2.6666666666666665</v>
      </c>
      <c r="X13" s="95">
        <f t="shared" si="6"/>
        <v>3.7037037037037037</v>
      </c>
      <c r="Y13" s="95">
        <f t="shared" si="6"/>
        <v>15.384615384615385</v>
      </c>
      <c r="Z13" s="95">
        <f t="shared" si="6"/>
        <v>13.636363636363637</v>
      </c>
      <c r="AA13" s="86">
        <f t="shared" si="7"/>
        <v>10.908227574894241</v>
      </c>
      <c r="AB13" s="69">
        <v>2913.7053999999998</v>
      </c>
      <c r="AC13" s="69">
        <v>3250.1242500000003</v>
      </c>
      <c r="AD13" s="69">
        <v>3683.8692749999996</v>
      </c>
      <c r="AE13" s="113">
        <f t="shared" si="8"/>
        <v>3282.5663083333329</v>
      </c>
      <c r="AF13" s="137">
        <v>52.14</v>
      </c>
      <c r="AG13" s="118">
        <v>49.41</v>
      </c>
      <c r="AH13" s="118">
        <v>52.12</v>
      </c>
      <c r="AI13" s="138">
        <f t="shared" si="9"/>
        <v>51.223333333333329</v>
      </c>
      <c r="AJ13" s="131">
        <v>1519.20599556</v>
      </c>
      <c r="AK13" s="69">
        <v>1605.886391925</v>
      </c>
      <c r="AL13" s="69">
        <v>1920.0326661299996</v>
      </c>
      <c r="AM13" s="132">
        <f t="shared" si="10"/>
        <v>1681.7083512050001</v>
      </c>
      <c r="AN13" s="127">
        <v>3504.6048551200001</v>
      </c>
      <c r="AO13" s="69">
        <v>3731.7926638499998</v>
      </c>
      <c r="AP13" s="69">
        <v>4429.4844162599993</v>
      </c>
      <c r="AQ13" s="123">
        <f t="shared" si="11"/>
        <v>3888.6273117433325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ht="15" thickBot="1" x14ac:dyDescent="0.25">
      <c r="A14" s="81">
        <v>1</v>
      </c>
      <c r="B14" s="103" t="s">
        <v>37</v>
      </c>
      <c r="C14" s="70">
        <v>13</v>
      </c>
      <c r="D14" s="65">
        <v>12</v>
      </c>
      <c r="E14" s="65">
        <v>13</v>
      </c>
      <c r="F14" s="82">
        <f t="shared" si="0"/>
        <v>12.666666666666666</v>
      </c>
      <c r="G14" s="62">
        <v>103</v>
      </c>
      <c r="H14" s="62">
        <v>112</v>
      </c>
      <c r="I14" s="62">
        <v>123</v>
      </c>
      <c r="J14" s="87">
        <f t="shared" si="1"/>
        <v>112.66666666666667</v>
      </c>
      <c r="K14" s="65">
        <v>43187</v>
      </c>
      <c r="L14" s="62">
        <v>24</v>
      </c>
      <c r="M14" s="62">
        <v>26</v>
      </c>
      <c r="N14" s="62">
        <v>32</v>
      </c>
      <c r="O14" s="90">
        <f t="shared" si="2"/>
        <v>27.333333333333332</v>
      </c>
      <c r="P14" s="71">
        <f t="shared" si="3"/>
        <v>34782.608695652169</v>
      </c>
      <c r="Q14" s="71">
        <f t="shared" si="3"/>
        <v>37681.159420289856</v>
      </c>
      <c r="R14" s="71">
        <f t="shared" si="3"/>
        <v>46376.811594202896</v>
      </c>
      <c r="S14" s="99">
        <f t="shared" si="4"/>
        <v>39613.526570048307</v>
      </c>
      <c r="T14" s="62">
        <v>0</v>
      </c>
      <c r="U14" s="62">
        <v>4</v>
      </c>
      <c r="V14" s="62">
        <v>4</v>
      </c>
      <c r="W14" s="90">
        <f t="shared" si="5"/>
        <v>2.6666666666666665</v>
      </c>
      <c r="X14" s="96">
        <f t="shared" si="6"/>
        <v>0</v>
      </c>
      <c r="Y14" s="96">
        <f t="shared" si="6"/>
        <v>15.384615384615385</v>
      </c>
      <c r="Z14" s="96">
        <f t="shared" si="6"/>
        <v>12.5</v>
      </c>
      <c r="AA14" s="87">
        <f t="shared" si="7"/>
        <v>9.2948717948717956</v>
      </c>
      <c r="AB14" s="71">
        <v>2651.7831999999999</v>
      </c>
      <c r="AC14" s="71">
        <v>2713.3668749999997</v>
      </c>
      <c r="AD14" s="71">
        <v>3374.592975</v>
      </c>
      <c r="AE14" s="114">
        <f t="shared" si="8"/>
        <v>2913.247683333333</v>
      </c>
      <c r="AF14" s="139">
        <v>53.83</v>
      </c>
      <c r="AG14" s="119">
        <v>53.05</v>
      </c>
      <c r="AH14" s="119">
        <v>52.16</v>
      </c>
      <c r="AI14" s="140">
        <f t="shared" si="9"/>
        <v>53.013333333333328</v>
      </c>
      <c r="AJ14" s="133">
        <v>1427.45489656</v>
      </c>
      <c r="AK14" s="71">
        <v>1439.4411271874997</v>
      </c>
      <c r="AL14" s="71">
        <v>1760.18769576</v>
      </c>
      <c r="AM14" s="134">
        <f t="shared" si="10"/>
        <v>1542.361239835833</v>
      </c>
      <c r="AN14" s="128">
        <v>3279.1951051199994</v>
      </c>
      <c r="AO14" s="71">
        <v>3313.0209543749993</v>
      </c>
      <c r="AP14" s="71">
        <v>4060.3102675199993</v>
      </c>
      <c r="AQ14" s="124">
        <f t="shared" si="11"/>
        <v>3550.8421090049992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ht="15" thickTop="1" x14ac:dyDescent="0.2">
      <c r="A15" s="9" t="s">
        <v>77</v>
      </c>
      <c r="B15" s="9"/>
      <c r="C15" s="9"/>
      <c r="D15" s="9"/>
      <c r="E15" s="9"/>
      <c r="F15" s="92">
        <f>+AVERAGE(F7:F14)</f>
        <v>12.166666666666668</v>
      </c>
      <c r="G15" s="142">
        <f t="shared" ref="G15:I15" si="12">+AVERAGE(G7:G14)</f>
        <v>114</v>
      </c>
      <c r="H15" s="142">
        <f t="shared" si="12"/>
        <v>118.875</v>
      </c>
      <c r="I15" s="142">
        <f t="shared" si="12"/>
        <v>126.75</v>
      </c>
      <c r="J15" s="91">
        <f>+AVERAGE(J7:J14)</f>
        <v>119.875</v>
      </c>
      <c r="K15" s="9"/>
      <c r="L15" s="9"/>
      <c r="M15" s="9"/>
      <c r="N15" s="9"/>
      <c r="O15" s="93">
        <f>+AVERAGE(O7:O14)</f>
        <v>26.041666666666664</v>
      </c>
      <c r="P15" s="102">
        <f t="shared" ref="P15:R15" si="13">+AVERAGE(P7:P14)</f>
        <v>36413.043478260872</v>
      </c>
      <c r="Q15" s="102">
        <f t="shared" si="13"/>
        <v>36775.362318840576</v>
      </c>
      <c r="R15" s="102">
        <f t="shared" si="13"/>
        <v>40036.231884057968</v>
      </c>
      <c r="S15" s="100">
        <f>+AVERAGE(S7:S14)</f>
        <v>37741.545893719805</v>
      </c>
      <c r="T15" s="9"/>
      <c r="U15" s="9"/>
      <c r="V15" s="9"/>
      <c r="W15" s="93">
        <f>+AVERAGE(W7:W14)</f>
        <v>1.8333333333333333</v>
      </c>
      <c r="X15" s="9"/>
      <c r="Y15" s="9"/>
      <c r="Z15" s="9"/>
      <c r="AA15" s="91">
        <f>+AVERAGE(AA7:AA14)</f>
        <v>7.0610835923335928</v>
      </c>
      <c r="AB15" s="102">
        <f t="shared" ref="AB15:AD15" si="14">+AVERAGE(AB7:AB14)</f>
        <v>3210.3568218749997</v>
      </c>
      <c r="AC15" s="102">
        <f t="shared" si="14"/>
        <v>3205.7796250000001</v>
      </c>
      <c r="AD15" s="102">
        <f t="shared" si="14"/>
        <v>3582.1480593750002</v>
      </c>
      <c r="AE15" s="100">
        <f>+AVERAGE(AE7:AE14)</f>
        <v>3332.7615020833337</v>
      </c>
      <c r="AF15" s="121">
        <f t="shared" ref="AF15:AH15" si="15">+AVERAGE(AF7:AF14)</f>
        <v>52.71875</v>
      </c>
      <c r="AG15" s="121">
        <f t="shared" si="15"/>
        <v>52.035000000000004</v>
      </c>
      <c r="AH15" s="121">
        <f t="shared" si="15"/>
        <v>51.856250000000003</v>
      </c>
      <c r="AI15" s="120">
        <f>+AVERAGE(AI7:AI14)</f>
        <v>52.203333333333333</v>
      </c>
      <c r="AJ15" s="102">
        <f t="shared" ref="AJ15:AL15" si="16">+AVERAGE(AJ7:AJ14)</f>
        <v>1692.1701600024999</v>
      </c>
      <c r="AK15" s="102">
        <f t="shared" si="16"/>
        <v>1667.5335502087501</v>
      </c>
      <c r="AL15" s="102">
        <f t="shared" si="16"/>
        <v>1857.8431359987499</v>
      </c>
      <c r="AM15" s="100">
        <f>+AVERAGE(AM7:AM14)</f>
        <v>1739.1822820699997</v>
      </c>
      <c r="AN15" s="102">
        <f t="shared" ref="AN15:AP15" si="17">+AVERAGE(AN7:AN14)</f>
        <v>3897.997411504999</v>
      </c>
      <c r="AO15" s="102">
        <f t="shared" si="17"/>
        <v>3847.9918404174996</v>
      </c>
      <c r="AP15" s="102">
        <f t="shared" si="17"/>
        <v>4288.8299614974994</v>
      </c>
      <c r="AQ15" s="100">
        <f>+AVERAGE(AQ7:AQ14)</f>
        <v>4011.6064044733334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x14ac:dyDescent="0.2">
      <c r="A16" s="9" t="s">
        <v>78</v>
      </c>
      <c r="B16" s="9"/>
      <c r="C16" s="9"/>
      <c r="D16" s="9"/>
      <c r="E16" s="9"/>
      <c r="F16" s="9"/>
      <c r="G16" s="9"/>
      <c r="H16" s="9"/>
      <c r="I16" s="9"/>
      <c r="J16" s="108">
        <v>4.9299999999999997E-2</v>
      </c>
      <c r="K16" s="9"/>
      <c r="L16" s="9"/>
      <c r="M16" s="9"/>
      <c r="N16" s="9"/>
      <c r="O16" s="9"/>
      <c r="P16" s="9"/>
      <c r="Q16" s="9"/>
      <c r="R16" s="9"/>
      <c r="S16" s="109">
        <v>8.4400000000000003E-2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8">
        <v>7.7100000000000002E-2</v>
      </c>
      <c r="AF16" s="9"/>
      <c r="AG16" s="9"/>
      <c r="AH16" s="9"/>
      <c r="AI16" s="109">
        <v>1.46E-2</v>
      </c>
      <c r="AJ16" s="25"/>
      <c r="AK16" s="25"/>
      <c r="AL16" s="25"/>
      <c r="AM16" s="109">
        <v>7.9799999999999996E-2</v>
      </c>
      <c r="AN16" s="25"/>
      <c r="AO16" s="25"/>
      <c r="AP16" s="25"/>
      <c r="AQ16" s="109">
        <v>7.9299999999999995E-2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x14ac:dyDescent="0.2">
      <c r="A17" s="9" t="s">
        <v>79</v>
      </c>
      <c r="B17" s="9"/>
      <c r="C17" s="9"/>
      <c r="D17" s="9"/>
      <c r="E17" s="9"/>
      <c r="F17" s="9"/>
      <c r="G17" s="9"/>
      <c r="H17" s="9"/>
      <c r="I17" s="9"/>
      <c r="J17" s="25" t="s">
        <v>80</v>
      </c>
      <c r="K17" s="9"/>
      <c r="L17" s="9"/>
      <c r="M17" s="9"/>
      <c r="N17" s="9"/>
      <c r="O17" s="9"/>
      <c r="P17" s="9"/>
      <c r="Q17" s="9"/>
      <c r="R17" s="9"/>
      <c r="S17" s="25" t="s">
        <v>80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25" t="s">
        <v>80</v>
      </c>
      <c r="AF17" s="9"/>
      <c r="AG17" s="9"/>
      <c r="AH17" s="9"/>
      <c r="AI17" s="25" t="s">
        <v>80</v>
      </c>
      <c r="AJ17" s="25"/>
      <c r="AK17" s="25"/>
      <c r="AL17" s="25"/>
      <c r="AM17" s="25" t="s">
        <v>80</v>
      </c>
      <c r="AN17" s="25"/>
      <c r="AO17" s="25"/>
      <c r="AP17" s="25"/>
      <c r="AQ17" s="25" t="s">
        <v>80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25"/>
      <c r="AJ18" s="25"/>
      <c r="AK18" s="25"/>
      <c r="AL18" s="25"/>
      <c r="AM18" s="25"/>
      <c r="AN18" s="25"/>
      <c r="AO18" s="25"/>
      <c r="AP18" s="25"/>
      <c r="AQ18" s="25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x14ac:dyDescent="0.2">
      <c r="A19" s="110" t="s">
        <v>81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x14ac:dyDescent="0.2">
      <c r="A20" s="9" t="s">
        <v>88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x14ac:dyDescent="0.2">
      <c r="A21" s="9" t="s">
        <v>86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x14ac:dyDescent="0.2">
      <c r="A22" s="9" t="s">
        <v>85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x14ac:dyDescent="0.2">
      <c r="A23" s="9" t="s">
        <v>87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</sheetData>
  <sortState ref="A7:AQ14">
    <sortCondition descending="1" ref="AQ7:AQ14"/>
  </sortState>
  <mergeCells count="12">
    <mergeCell ref="AF5:AI5"/>
    <mergeCell ref="AJ5:AM5"/>
    <mergeCell ref="AN5:AQ5"/>
    <mergeCell ref="B5:B6"/>
    <mergeCell ref="C5:F5"/>
    <mergeCell ref="T5:W5"/>
    <mergeCell ref="X5:AA5"/>
    <mergeCell ref="AB5:AE5"/>
    <mergeCell ref="G5:J5"/>
    <mergeCell ref="L5:O5"/>
    <mergeCell ref="K5:K6"/>
    <mergeCell ref="P5:S5"/>
  </mergeCells>
  <pageMargins left="0.16" right="0.1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4"/>
  <sheetViews>
    <sheetView workbookViewId="0">
      <selection activeCell="J19" sqref="J19"/>
    </sheetView>
  </sheetViews>
  <sheetFormatPr baseColWidth="10" defaultColWidth="6.28515625" defaultRowHeight="15" x14ac:dyDescent="0.25"/>
  <cols>
    <col min="1" max="1" width="10.140625" customWidth="1"/>
    <col min="2" max="32" width="4.140625" customWidth="1"/>
  </cols>
  <sheetData>
    <row r="1" spans="1:33" ht="21" x14ac:dyDescent="0.35">
      <c r="K1" s="143" t="s">
        <v>89</v>
      </c>
      <c r="M1" s="144"/>
    </row>
    <row r="3" spans="1:33" ht="15.75" x14ac:dyDescent="0.25">
      <c r="A3" s="145" t="s">
        <v>90</v>
      </c>
    </row>
    <row r="5" spans="1:33" x14ac:dyDescent="0.25">
      <c r="A5" s="146">
        <v>2017</v>
      </c>
      <c r="B5" s="147">
        <v>1</v>
      </c>
      <c r="C5" s="147">
        <v>2</v>
      </c>
      <c r="D5" s="147">
        <v>3</v>
      </c>
      <c r="E5" s="147">
        <v>4</v>
      </c>
      <c r="F5" s="147">
        <v>5</v>
      </c>
      <c r="G5" s="147">
        <v>6</v>
      </c>
      <c r="H5" s="147">
        <v>7</v>
      </c>
      <c r="I5" s="147">
        <v>8</v>
      </c>
      <c r="J5" s="147">
        <v>9</v>
      </c>
      <c r="K5" s="147">
        <v>10</v>
      </c>
      <c r="L5" s="147">
        <v>11</v>
      </c>
      <c r="M5" s="147">
        <v>12</v>
      </c>
      <c r="N5" s="147">
        <v>13</v>
      </c>
      <c r="O5" s="147">
        <v>14</v>
      </c>
      <c r="P5" s="147">
        <v>15</v>
      </c>
      <c r="Q5" s="147">
        <v>16</v>
      </c>
      <c r="R5" s="147">
        <v>17</v>
      </c>
      <c r="S5" s="147">
        <v>18</v>
      </c>
      <c r="T5" s="147">
        <v>19</v>
      </c>
      <c r="U5" s="147">
        <v>20</v>
      </c>
      <c r="V5" s="147">
        <v>21</v>
      </c>
      <c r="W5" s="147">
        <v>22</v>
      </c>
      <c r="X5" s="147">
        <v>23</v>
      </c>
      <c r="Y5" s="147">
        <v>24</v>
      </c>
      <c r="Z5" s="147">
        <v>25</v>
      </c>
      <c r="AA5" s="147">
        <v>26</v>
      </c>
      <c r="AB5" s="147">
        <v>27</v>
      </c>
      <c r="AC5" s="147">
        <v>28</v>
      </c>
      <c r="AD5" s="147">
        <v>29</v>
      </c>
      <c r="AE5" s="147">
        <v>30</v>
      </c>
      <c r="AF5" s="147">
        <v>31</v>
      </c>
    </row>
    <row r="6" spans="1:33" x14ac:dyDescent="0.25">
      <c r="A6" s="148" t="s">
        <v>91</v>
      </c>
      <c r="B6" s="149"/>
      <c r="C6" s="149"/>
      <c r="D6" s="149">
        <v>12</v>
      </c>
      <c r="E6" s="149"/>
      <c r="F6" s="149"/>
      <c r="G6" s="149"/>
      <c r="H6" s="149">
        <v>4</v>
      </c>
      <c r="I6" s="149"/>
      <c r="J6" s="149">
        <v>5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>
        <v>12</v>
      </c>
      <c r="Z6" s="149"/>
      <c r="AA6" s="149"/>
      <c r="AB6" s="149"/>
      <c r="AC6" s="149"/>
      <c r="AD6" s="149"/>
      <c r="AE6" s="149"/>
      <c r="AF6" s="149">
        <v>30</v>
      </c>
      <c r="AG6" s="150">
        <v>63</v>
      </c>
    </row>
    <row r="7" spans="1:33" x14ac:dyDescent="0.25">
      <c r="A7" s="148" t="s">
        <v>92</v>
      </c>
      <c r="B7" s="149"/>
      <c r="C7" s="149"/>
      <c r="D7" s="149"/>
      <c r="E7" s="149"/>
      <c r="F7" s="149">
        <v>75</v>
      </c>
      <c r="G7" s="149"/>
      <c r="H7" s="149"/>
      <c r="I7" s="149"/>
      <c r="J7" s="149">
        <v>20</v>
      </c>
      <c r="K7" s="149"/>
      <c r="L7" s="149"/>
      <c r="M7" s="149"/>
      <c r="N7" s="149"/>
      <c r="O7" s="149"/>
      <c r="P7" s="149"/>
      <c r="Q7" s="149"/>
      <c r="R7" s="149"/>
      <c r="S7" s="149">
        <v>19</v>
      </c>
      <c r="T7" s="149"/>
      <c r="U7" s="149"/>
      <c r="V7" s="149"/>
      <c r="W7" s="149"/>
      <c r="X7" s="149"/>
      <c r="Y7" s="149"/>
      <c r="Z7" s="149"/>
      <c r="AA7" s="149">
        <v>20</v>
      </c>
      <c r="AB7" s="149"/>
      <c r="AC7" s="149"/>
      <c r="AD7" s="149"/>
      <c r="AE7" s="149"/>
      <c r="AF7" s="149"/>
      <c r="AG7" s="150">
        <v>134</v>
      </c>
    </row>
    <row r="8" spans="1:33" x14ac:dyDescent="0.25">
      <c r="A8" s="148" t="s">
        <v>93</v>
      </c>
      <c r="B8" s="149"/>
      <c r="C8" s="149">
        <v>12</v>
      </c>
      <c r="D8" s="149"/>
      <c r="E8" s="149"/>
      <c r="F8" s="149"/>
      <c r="G8" s="149"/>
      <c r="H8" s="149"/>
      <c r="I8" s="149">
        <v>47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>
        <v>31</v>
      </c>
      <c r="AG8" s="150">
        <v>90</v>
      </c>
    </row>
    <row r="9" spans="1:33" x14ac:dyDescent="0.25">
      <c r="A9" s="148" t="s">
        <v>94</v>
      </c>
      <c r="B9" s="149"/>
      <c r="C9" s="149">
        <v>42</v>
      </c>
      <c r="D9" s="149"/>
      <c r="E9" s="149"/>
      <c r="F9" s="149"/>
      <c r="G9" s="149"/>
      <c r="H9" s="149">
        <v>35</v>
      </c>
      <c r="I9" s="149"/>
      <c r="J9" s="149">
        <v>10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>
        <v>38</v>
      </c>
      <c r="Y9" s="149"/>
      <c r="Z9" s="149">
        <v>10</v>
      </c>
      <c r="AA9" s="149"/>
      <c r="AB9" s="149"/>
      <c r="AC9" s="149"/>
      <c r="AD9" s="149"/>
      <c r="AE9" s="149"/>
      <c r="AF9" s="149"/>
      <c r="AG9" s="150">
        <v>135</v>
      </c>
    </row>
    <row r="10" spans="1:33" x14ac:dyDescent="0.25">
      <c r="A10" s="148" t="s">
        <v>95</v>
      </c>
      <c r="B10" s="149"/>
      <c r="C10" s="151"/>
      <c r="D10" s="151"/>
      <c r="E10" s="151"/>
      <c r="F10" s="151"/>
      <c r="G10" s="151"/>
      <c r="H10" s="151"/>
      <c r="I10" s="151"/>
      <c r="J10" s="151"/>
      <c r="K10" s="151">
        <v>10</v>
      </c>
      <c r="L10" s="151"/>
      <c r="M10" s="151"/>
      <c r="N10" s="151"/>
      <c r="O10" s="151"/>
      <c r="P10" s="151"/>
      <c r="Q10" s="151"/>
      <c r="R10" s="151">
        <v>17</v>
      </c>
      <c r="S10" s="151"/>
      <c r="T10" s="151"/>
      <c r="U10" s="151"/>
      <c r="V10" s="151"/>
      <c r="W10" s="151">
        <v>8</v>
      </c>
      <c r="X10" s="151"/>
      <c r="Y10" s="151">
        <v>7</v>
      </c>
      <c r="Z10" s="151">
        <v>18</v>
      </c>
      <c r="AA10" s="151">
        <v>10</v>
      </c>
      <c r="AB10" s="152"/>
      <c r="AC10" s="152"/>
      <c r="AD10" s="152"/>
      <c r="AE10" s="152"/>
      <c r="AF10" s="152"/>
      <c r="AG10" s="150">
        <v>70</v>
      </c>
    </row>
    <row r="11" spans="1:33" x14ac:dyDescent="0.25">
      <c r="A11" s="148" t="s">
        <v>96</v>
      </c>
      <c r="B11" s="149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>
        <v>7</v>
      </c>
      <c r="S11" s="151"/>
      <c r="T11" s="151"/>
      <c r="U11" s="151"/>
      <c r="V11" s="151"/>
      <c r="W11" s="151"/>
      <c r="X11" s="151"/>
      <c r="Y11" s="151"/>
      <c r="Z11" s="151"/>
      <c r="AA11" s="151"/>
      <c r="AB11" s="151">
        <v>56</v>
      </c>
      <c r="AC11" s="151"/>
      <c r="AD11" s="151"/>
      <c r="AE11" s="151"/>
      <c r="AF11" s="151"/>
      <c r="AG11" s="150">
        <v>63</v>
      </c>
    </row>
    <row r="12" spans="1:33" x14ac:dyDescent="0.25">
      <c r="A12" s="148" t="s">
        <v>97</v>
      </c>
      <c r="B12" s="151"/>
      <c r="C12" s="151"/>
      <c r="D12" s="151"/>
      <c r="E12" s="151"/>
      <c r="F12" s="151">
        <v>17</v>
      </c>
      <c r="G12" s="151"/>
      <c r="H12" s="151">
        <v>4</v>
      </c>
      <c r="I12" s="151"/>
      <c r="J12" s="151"/>
      <c r="K12" s="151"/>
      <c r="L12" s="151">
        <v>5</v>
      </c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  <c r="X12" s="151"/>
      <c r="Y12" s="151"/>
      <c r="Z12" s="151"/>
      <c r="AA12" s="151"/>
      <c r="AB12" s="151"/>
      <c r="AC12" s="151"/>
      <c r="AD12" s="151"/>
      <c r="AE12" s="151"/>
      <c r="AF12" s="151"/>
      <c r="AG12" s="150">
        <v>26</v>
      </c>
    </row>
    <row r="13" spans="1:33" x14ac:dyDescent="0.25">
      <c r="A13" s="148" t="s">
        <v>98</v>
      </c>
      <c r="B13" s="151"/>
      <c r="C13" s="151"/>
      <c r="D13" s="151"/>
      <c r="E13" s="153"/>
      <c r="F13" s="153"/>
      <c r="G13" s="153"/>
      <c r="H13" s="153">
        <v>38</v>
      </c>
      <c r="I13" s="151"/>
      <c r="J13" s="151"/>
      <c r="K13" s="151"/>
      <c r="L13" s="151">
        <v>29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>
        <v>18</v>
      </c>
      <c r="AD13" s="151">
        <v>5</v>
      </c>
      <c r="AE13" s="151"/>
      <c r="AF13" s="151"/>
      <c r="AG13" s="150">
        <v>90</v>
      </c>
    </row>
    <row r="14" spans="1:33" x14ac:dyDescent="0.25">
      <c r="A14" s="148" t="s">
        <v>99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>
        <v>60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>
        <v>5</v>
      </c>
      <c r="W14" s="151"/>
      <c r="X14" s="151"/>
      <c r="Y14" s="151"/>
      <c r="Z14" s="151"/>
      <c r="AA14" s="151"/>
      <c r="AB14" s="151"/>
      <c r="AC14" s="151">
        <v>5</v>
      </c>
      <c r="AD14" s="151"/>
      <c r="AE14" s="151">
        <v>20</v>
      </c>
      <c r="AF14" s="151"/>
      <c r="AG14" s="150">
        <v>90</v>
      </c>
    </row>
    <row r="15" spans="1:33" x14ac:dyDescent="0.25">
      <c r="A15" s="148" t="s">
        <v>100</v>
      </c>
      <c r="B15" s="151"/>
      <c r="C15" s="151"/>
      <c r="D15" s="151"/>
      <c r="E15" s="151"/>
      <c r="F15" s="151"/>
      <c r="G15" s="151"/>
      <c r="H15" s="151"/>
      <c r="I15" s="151">
        <v>4</v>
      </c>
      <c r="J15" s="151"/>
      <c r="K15" s="151"/>
      <c r="L15" s="152"/>
      <c r="M15" s="151"/>
      <c r="N15" s="151"/>
      <c r="O15" s="151"/>
      <c r="P15" s="151"/>
      <c r="Q15" s="151"/>
      <c r="R15" s="151"/>
      <c r="S15" s="151">
        <v>20</v>
      </c>
      <c r="T15" s="151"/>
      <c r="U15" s="151"/>
      <c r="V15" s="151"/>
      <c r="W15" s="151"/>
      <c r="X15" s="151"/>
      <c r="Y15" s="151"/>
      <c r="Z15" s="151">
        <v>21</v>
      </c>
      <c r="AA15" s="151"/>
      <c r="AB15" s="151">
        <v>18</v>
      </c>
      <c r="AC15" s="151"/>
      <c r="AD15" s="151"/>
      <c r="AE15" s="151"/>
      <c r="AF15" s="151"/>
      <c r="AG15" s="150">
        <v>63</v>
      </c>
    </row>
    <row r="16" spans="1:33" x14ac:dyDescent="0.25">
      <c r="A16" s="148" t="s">
        <v>101</v>
      </c>
      <c r="B16" s="151"/>
      <c r="C16" s="151">
        <v>16</v>
      </c>
      <c r="D16" s="151"/>
      <c r="E16" s="151"/>
      <c r="F16" s="151"/>
      <c r="G16" s="151"/>
      <c r="H16" s="151">
        <v>43</v>
      </c>
      <c r="I16" s="151"/>
      <c r="J16" s="151">
        <v>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0">
        <v>63</v>
      </c>
    </row>
    <row r="17" spans="1:33" x14ac:dyDescent="0.25">
      <c r="A17" s="148" t="s">
        <v>102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>
        <v>20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>
        <v>15</v>
      </c>
      <c r="AB17" s="151"/>
      <c r="AC17" s="151"/>
      <c r="AD17" s="151"/>
      <c r="AE17" s="151"/>
      <c r="AF17" s="151"/>
      <c r="AG17" s="150">
        <v>35</v>
      </c>
    </row>
    <row r="18" spans="1:33" x14ac:dyDescent="0.25">
      <c r="AE18" s="154" t="s">
        <v>103</v>
      </c>
      <c r="AG18" s="155">
        <v>922</v>
      </c>
    </row>
    <row r="21" spans="1:33" x14ac:dyDescent="0.25">
      <c r="A21" s="146">
        <v>2018</v>
      </c>
      <c r="B21" s="147">
        <v>1</v>
      </c>
      <c r="C21" s="147">
        <v>2</v>
      </c>
      <c r="D21" s="147">
        <v>3</v>
      </c>
      <c r="E21" s="147">
        <v>4</v>
      </c>
      <c r="F21" s="147">
        <v>5</v>
      </c>
      <c r="G21" s="147">
        <v>6</v>
      </c>
      <c r="H21" s="147">
        <v>7</v>
      </c>
      <c r="I21" s="147">
        <v>8</v>
      </c>
      <c r="J21" s="147">
        <v>9</v>
      </c>
      <c r="K21" s="147">
        <v>10</v>
      </c>
      <c r="L21" s="147">
        <v>11</v>
      </c>
      <c r="M21" s="147">
        <v>12</v>
      </c>
      <c r="N21" s="147">
        <v>13</v>
      </c>
      <c r="O21" s="147">
        <v>14</v>
      </c>
      <c r="P21" s="147">
        <v>15</v>
      </c>
      <c r="Q21" s="147">
        <v>16</v>
      </c>
      <c r="R21" s="147">
        <v>17</v>
      </c>
      <c r="S21" s="147">
        <v>18</v>
      </c>
      <c r="T21" s="147">
        <v>19</v>
      </c>
      <c r="U21" s="147">
        <v>20</v>
      </c>
      <c r="V21" s="147">
        <v>21</v>
      </c>
      <c r="W21" s="147">
        <v>22</v>
      </c>
      <c r="X21" s="147">
        <v>23</v>
      </c>
      <c r="Y21" s="147">
        <v>24</v>
      </c>
      <c r="Z21" s="147">
        <v>25</v>
      </c>
      <c r="AA21" s="147">
        <v>26</v>
      </c>
      <c r="AB21" s="147">
        <v>27</v>
      </c>
      <c r="AC21" s="147">
        <v>28</v>
      </c>
      <c r="AD21" s="147">
        <v>29</v>
      </c>
      <c r="AE21" s="147">
        <v>30</v>
      </c>
      <c r="AF21" s="147">
        <v>31</v>
      </c>
    </row>
    <row r="22" spans="1:33" x14ac:dyDescent="0.25">
      <c r="A22" s="148" t="s">
        <v>91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>
        <v>40</v>
      </c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>
        <v>12</v>
      </c>
      <c r="AB22" s="149"/>
      <c r="AC22" s="149"/>
      <c r="AD22" s="149"/>
      <c r="AE22" s="149"/>
      <c r="AF22" s="149"/>
      <c r="AG22" s="150">
        <v>52</v>
      </c>
    </row>
    <row r="23" spans="1:33" x14ac:dyDescent="0.25">
      <c r="A23" s="148" t="s">
        <v>92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>
        <v>28</v>
      </c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50">
        <v>28</v>
      </c>
    </row>
    <row r="24" spans="1:33" x14ac:dyDescent="0.25">
      <c r="A24" s="148" t="s">
        <v>93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>
        <v>25</v>
      </c>
      <c r="T24" s="149"/>
      <c r="U24" s="149"/>
      <c r="V24" s="149"/>
      <c r="W24" s="149"/>
      <c r="X24" s="149"/>
      <c r="Y24" s="149">
        <v>17</v>
      </c>
      <c r="Z24" s="149"/>
      <c r="AA24" s="149"/>
      <c r="AB24" s="149"/>
      <c r="AC24" s="149"/>
      <c r="AD24" s="149"/>
      <c r="AE24" s="149"/>
      <c r="AF24" s="149"/>
      <c r="AG24" s="150">
        <v>42</v>
      </c>
    </row>
    <row r="25" spans="1:33" x14ac:dyDescent="0.25">
      <c r="A25" s="148" t="s">
        <v>94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>
        <v>0</v>
      </c>
    </row>
    <row r="26" spans="1:33" x14ac:dyDescent="0.25">
      <c r="A26" s="148" t="s">
        <v>95</v>
      </c>
      <c r="B26" s="149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152"/>
      <c r="AD26" s="152"/>
      <c r="AE26" s="152"/>
      <c r="AF26" s="152"/>
      <c r="AG26" s="150">
        <v>0</v>
      </c>
    </row>
    <row r="27" spans="1:33" x14ac:dyDescent="0.25">
      <c r="A27" s="148" t="s">
        <v>96</v>
      </c>
      <c r="B27" s="149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0">
        <v>0</v>
      </c>
    </row>
    <row r="28" spans="1:33" x14ac:dyDescent="0.25">
      <c r="A28" s="148" t="s">
        <v>97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2"/>
      <c r="X28" s="151"/>
      <c r="Y28" s="151"/>
      <c r="Z28" s="151"/>
      <c r="AA28" s="151"/>
      <c r="AB28" s="151"/>
      <c r="AC28" s="151"/>
      <c r="AD28" s="151"/>
      <c r="AE28" s="151"/>
      <c r="AF28" s="151"/>
      <c r="AG28" s="150">
        <v>0</v>
      </c>
    </row>
    <row r="29" spans="1:33" x14ac:dyDescent="0.25">
      <c r="A29" s="148" t="s">
        <v>98</v>
      </c>
      <c r="B29" s="151"/>
      <c r="C29" s="151"/>
      <c r="D29" s="151"/>
      <c r="E29" s="153"/>
      <c r="F29" s="153"/>
      <c r="G29" s="153"/>
      <c r="H29" s="153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0">
        <v>0</v>
      </c>
    </row>
    <row r="30" spans="1:33" x14ac:dyDescent="0.25">
      <c r="A30" s="148" t="s">
        <v>99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0">
        <v>0</v>
      </c>
    </row>
    <row r="31" spans="1:33" x14ac:dyDescent="0.25">
      <c r="A31" s="148" t="s">
        <v>100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2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0">
        <v>0</v>
      </c>
    </row>
    <row r="32" spans="1:33" x14ac:dyDescent="0.25">
      <c r="A32" s="148" t="s">
        <v>101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0">
        <v>0</v>
      </c>
    </row>
    <row r="33" spans="1:33" x14ac:dyDescent="0.25">
      <c r="A33" s="148" t="s">
        <v>102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0">
        <v>0</v>
      </c>
    </row>
    <row r="34" spans="1:33" x14ac:dyDescent="0.25">
      <c r="AE34" s="154" t="s">
        <v>103</v>
      </c>
      <c r="AG34" s="155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Detalle</vt:lpstr>
      <vt:lpstr>Resumen</vt:lpstr>
      <vt:lpstr>precipitaciones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cecilia.ducos</dc:creator>
  <cp:lastModifiedBy>Sanchez Fernando</cp:lastModifiedBy>
  <cp:lastPrinted>2018-05-03T14:21:31Z</cp:lastPrinted>
  <dcterms:created xsi:type="dcterms:W3CDTF">2017-10-12T12:13:36Z</dcterms:created>
  <dcterms:modified xsi:type="dcterms:W3CDTF">2018-08-27T07:13:17Z</dcterms:modified>
</cp:coreProperties>
</file>